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смета'!$A$1</definedName>
    <definedName name="FOT" localSheetId="0">'Локальная смета'!$D$16</definedName>
    <definedName name="Ind" localSheetId="0">'Локальная смета'!$G$6</definedName>
    <definedName name="Obj" localSheetId="0">'Локальная смета'!$D$9</definedName>
    <definedName name="Obosn" localSheetId="0">'Локальная смета'!#REF!</definedName>
    <definedName name="SmPr" localSheetId="0">'Локальная смета'!$D$12</definedName>
    <definedName name="_xlnm.Print_Titles" localSheetId="0">'Локальная смета'!$24:$24</definedName>
    <definedName name="_xlnm.Print_Area" localSheetId="0">'Локальная смета'!$A$1:$R$105</definedName>
  </definedNames>
  <calcPr calcId="124519"/>
</workbook>
</file>

<file path=xl/calcChain.xml><?xml version="1.0" encoding="utf-8"?>
<calcChain xmlns="http://schemas.openxmlformats.org/spreadsheetml/2006/main">
  <c r="K94" i="1"/>
  <c r="K93"/>
  <c r="K91"/>
  <c r="K90"/>
  <c r="K89"/>
  <c r="P95"/>
  <c r="P87"/>
  <c r="P78"/>
  <c r="K87"/>
  <c r="K86"/>
  <c r="K85"/>
  <c r="K80"/>
  <c r="K79"/>
  <c r="K78"/>
  <c r="K95"/>
  <c r="K76"/>
  <c r="P50"/>
  <c r="P43"/>
  <c r="K50"/>
  <c r="K49"/>
  <c r="K48"/>
  <c r="K47"/>
  <c r="K46"/>
  <c r="K45"/>
  <c r="K43"/>
</calcChain>
</file>

<file path=xl/sharedStrings.xml><?xml version="1.0" encoding="utf-8"?>
<sst xmlns="http://schemas.openxmlformats.org/spreadsheetml/2006/main" count="205" uniqueCount="131">
  <si>
    <t>(локальная смета)</t>
  </si>
  <si>
    <t>(наименование работ и затрат, наименование объекта)</t>
  </si>
  <si>
    <t>№ пп</t>
  </si>
  <si>
    <t>Наименование</t>
  </si>
  <si>
    <t>Ед. изм.</t>
  </si>
  <si>
    <t>Кол.</t>
  </si>
  <si>
    <t>Всего</t>
  </si>
  <si>
    <t>Осн.З/п</t>
  </si>
  <si>
    <t>В том числе</t>
  </si>
  <si>
    <t>З/пМех</t>
  </si>
  <si>
    <t>Т/з осн.
раб.на ед.</t>
  </si>
  <si>
    <t>Т/з осн.
раб.
Всего</t>
  </si>
  <si>
    <t>Эк.Маш</t>
  </si>
  <si>
    <t>СОГЛАСОВАНО:</t>
  </si>
  <si>
    <t>УТВЕРЖДАЮ:</t>
  </si>
  <si>
    <t>Стоимость единицы, руб.</t>
  </si>
  <si>
    <t>Общая стоимость, руб.</t>
  </si>
  <si>
    <t>Общая масса обору-дования, т</t>
  </si>
  <si>
    <t>_________________</t>
  </si>
  <si>
    <t>Обосно-
вание</t>
  </si>
  <si>
    <t>Обору-
дование</t>
  </si>
  <si>
    <t xml:space="preserve">                           Раздел 1. Монтажные работы</t>
  </si>
  <si>
    <t>ТЕРм10-04-067-23</t>
  </si>
  <si>
    <t>1 шт.</t>
  </si>
  <si>
    <r>
      <t>Устройство видеоконтрольное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(28,23 руб.): 92% от ФОТ
СП (19,94 руб.): 65% от ФОТ</t>
    </r>
  </si>
  <si>
    <t>ТЕРм10-04-067-22</t>
  </si>
  <si>
    <r>
      <t>Камера телевизионная передающая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(1126,08 руб.): 92% от ФОТ
СП (795,6 руб.): 65% от ФОТ</t>
    </r>
  </si>
  <si>
    <t>ТЕРм10-01-051-31</t>
  </si>
  <si>
    <t>100 концов жил</t>
  </si>
  <si>
    <r>
      <t>Разделка и включение кабеля станционного сигнальной проводки на съемных и несъемных штекерах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(25,53 руб.): 80% от ФОТ
СП (19,15 руб.): 60% от ФОТ</t>
    </r>
  </si>
  <si>
    <t>ТЕРм10-08-019-01</t>
  </si>
  <si>
    <r>
      <t>Коробка ответвительная на стене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(19,74 руб.): 80% от ФОТ
СП (14,81 руб.): 60% от ФОТ</t>
    </r>
  </si>
  <si>
    <t>ТЕРм10-02-016-06</t>
  </si>
  <si>
    <r>
      <t>Отдельно устанавливаемый: преобразователь или блок питания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(117,56 руб.): 80% от ФОТ
СП (88,17 руб.): 60% от ФОТ</t>
    </r>
  </si>
  <si>
    <t>ТЕРм08-02-390-01</t>
  </si>
  <si>
    <t>100 м</t>
  </si>
  <si>
    <r>
      <t>Короба пластмассовые: шириной до 40 мм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(335,39 руб.): 95% от ФОТ
СП (229,48 руб.): 65% от ФОТ</t>
    </r>
  </si>
  <si>
    <t>ТЕРм08-02-399-01</t>
  </si>
  <si>
    <r>
      <t>Провод в коробах, сечением: до 6 мм2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(99,78 руб.): 95% от ФОТ
СП (68,27 руб.): 65% от ФОТ</t>
    </r>
  </si>
  <si>
    <t>ТЕРм10-01-055-02</t>
  </si>
  <si>
    <t>100 м кабеля</t>
  </si>
  <si>
    <r>
      <t>Прокладка кабеля, масса 1 м: до 1 кг, по стене кирпичной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(355,31 руб.): 80% от ФОТ
СП (266,48 руб.): 60% от ФОТ</t>
    </r>
  </si>
  <si>
    <t>ТЕРр69-2-1</t>
  </si>
  <si>
    <t>100 отверстий</t>
  </si>
  <si>
    <r>
      <t>Сверление отверстий: в кирпичных стенах электроперфоратором диаметром до 20 мм, толщина стен 0,5 кирпича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(6,93 руб.): 78% от ФОТ
СП (4,44 руб.): 50% от ФОТ</t>
    </r>
  </si>
  <si>
    <t>ТЕРм10-05-001-03</t>
  </si>
  <si>
    <t>1 система</t>
  </si>
  <si>
    <r>
      <t>Проверка монтажа системы перед настройкой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(777,96 руб.): 92% от ФОТ
СП (549,65 руб.): 65% от ФОТ</t>
    </r>
  </si>
  <si>
    <t>Накладные расходы</t>
  </si>
  <si>
    <t>Сметная прибыль</t>
  </si>
  <si>
    <t xml:space="preserve">  Итого Монтажные работы</t>
  </si>
  <si>
    <t xml:space="preserve">  Итого</t>
  </si>
  <si>
    <t xml:space="preserve">    Справочно, в ценах 2001г.: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</si>
  <si>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</si>
  <si>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</si>
  <si>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</si>
  <si>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</si>
  <si>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</si>
  <si>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Монтажные работы</t>
  </si>
  <si>
    <t xml:space="preserve">                           Раздел 2. Оборудование</t>
  </si>
  <si>
    <t>Текущие цены</t>
  </si>
  <si>
    <t>шт</t>
  </si>
  <si>
    <r>
      <t>St DVR 8 канальный видеорегистратор ТРИПЛЕКСНЫЙ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</si>
  <si>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Жесткий диск 2 Tb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</si>
  <si>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Монитор Benq 21.5"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</si>
  <si>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Телевизор LED 19"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</si>
  <si>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Vt-332 H Wir Цветная уличная видеокамера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</si>
  <si>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St-1001 Цветная купольная камера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</si>
  <si>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РАЗЪЁМ  штекер BNC под винт с пружиной, металл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</si>
  <si>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РАЗЪЁМ  питания 2.1 х 5.5 x 10 мм с клеммной колодкой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</si>
  <si>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Коробка универсальная Элекор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</si>
  <si>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ST-12/5A стабилизированный источник питания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</si>
  <si>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t>м</t>
  </si>
  <si>
    <r>
      <t>Кабель Видеонаблюдения (КВК-П-2*0.5)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</si>
  <si>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кабель радиочастотный коаксиальный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</si>
  <si>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Кабель UTP 4 cat 5e для цифровых систем передачи.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</si>
  <si>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Кабель-канал 15х10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</si>
  <si>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Кабель-канал с двойным замком 40х25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</si>
  <si>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r>
      <t>Кабель-канал 25х16</t>
    </r>
    <r>
      <rPr>
        <i/>
        <sz val="7"/>
        <rFont val="Arial"/>
        <family val="2"/>
        <charset val="204"/>
      </rPr>
      <t xml:space="preserve">
ИНДЕКС К ПОЗИЦИИ(справочно):
2 Оборудование 
</t>
    </r>
  </si>
  <si>
    <t xml:space="preserve">      Оборудование</t>
  </si>
  <si>
    <t xml:space="preserve">  Итого по разделу 2 Оборудование</t>
  </si>
  <si>
    <t>ИТОГИ ПО СМЕТЕ:</t>
  </si>
  <si>
    <t>Итого прямые затраты по смете в ценах 2001г.</t>
  </si>
  <si>
    <t>Итоги по смете:</t>
  </si>
  <si>
    <t xml:space="preserve">  Итоги по Строительным работам</t>
  </si>
  <si>
    <t xml:space="preserve">    Всего с учетом "Монтажные работы СМР=4"</t>
  </si>
  <si>
    <t xml:space="preserve">  Итоги по Монтажным работам</t>
  </si>
  <si>
    <t xml:space="preserve">  Итого Оборудование</t>
  </si>
  <si>
    <t xml:space="preserve">  ВСЕГО по смете</t>
  </si>
  <si>
    <t>руб.</t>
  </si>
  <si>
    <t>___________________________3214,92</t>
  </si>
  <si>
    <t>Составил: ___________________________Р.Т. Габитов</t>
  </si>
  <si>
    <t>(должность, подпись, расшифровка)</t>
  </si>
  <si>
    <t>Проверил: ___________________________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</si>
  <si>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</si>
  <si>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</si>
  <si>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_______________________________________________________________________________________________244,74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</si>
  <si>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</si>
  <si>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</si>
  <si>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</si>
  <si>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>_______________________________________________________________________________________________50892,27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</si>
  <si>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</si>
  <si>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_______________________________________________________________________________________________39068,36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</si>
  <si>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</si>
  <si>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_______________________________________________________________________________________________84,88</t>
  </si>
  <si>
    <t>" _____ " ________________ 2013 г.</t>
  </si>
  <si>
    <t>"______ " _______________2013 г.</t>
  </si>
  <si>
    <t xml:space="preserve">ЛОКАЛЬНЫЙ СМЕТНЫЙ РАСЧЕТ </t>
  </si>
  <si>
    <t>Составлен(а) в текущих (прогнозных) ценах по состоянию на 2013 год</t>
  </si>
  <si>
    <t>Монтаж системы видеонаблюдения и ЛВС в МБОУ башкирский лицей № 136 по адресу: 450073, г.Уфа, улица Ю.Гагарина, 24/1</t>
  </si>
  <si>
    <r>
      <t>Короба пластмассовые: шириной до 40 мм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(395,94 руб.): 95%*0.85 от ФОТ
СП (254,97 руб.): 65%*0.8 от ФОТ</t>
    </r>
  </si>
  <si>
    <r>
      <t>Провод в коробах, сечением: до 6 мм2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(206,33 руб.): 95%*0.85 от ФОТ
СП (132,87 руб.): 65%*0.8 от ФОТ</t>
    </r>
  </si>
  <si>
    <t>ТЕРм08-03-591-08</t>
  </si>
  <si>
    <r>
      <t>Розетка штепсельная: неутопленного типа при открытой проводке (розетка RJ-45)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(109,49 руб.): 95%*0.85 от ФОТ
СП (70,51 руб.): 65%*0.8 от ФОТ</t>
    </r>
  </si>
  <si>
    <t>100 шт.</t>
  </si>
  <si>
    <r>
      <t>Розетка штепсельная: неутопленного типа при открытой проводке (розетка 220В)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(13,14 руб.): 95%*0.85 от ФОТ
СП (8,46 руб.): 65%*0.8 от ФОТ</t>
    </r>
  </si>
  <si>
    <t>ТЕРм10-06-068-15</t>
  </si>
  <si>
    <r>
      <t>Настройка простых сетевых трактов: конфигурация и настройка сетевых компонентов (мост, маршрутизатор, модем и т.п.)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(1221,06 руб.): 80%*0.85 от ФОТ
СП (861,93 руб.): 60%*0.8 от ФОТ</t>
    </r>
  </si>
  <si>
    <t>ТЕРм10-06-037-08</t>
  </si>
  <si>
    <r>
      <t>Ящик для трубных проводок протяжной или коробка, размер: до 200х200 мм</t>
    </r>
    <r>
      <rPr>
        <i/>
        <sz val="7"/>
        <rFont val="Arial"/>
        <family val="2"/>
        <charset val="204"/>
      </rPr>
      <t xml:space="preserve">
ИНДЕКС К ПОЗИЦИИ(справочно):
1 Монтажные работы СМР=4
НР (29,96 руб.): 100%*0.85 от ФОТ
СП (18,33 руб.): 65%*0.8 от ФОТ</t>
    </r>
  </si>
  <si>
    <t>Текущая цена</t>
  </si>
  <si>
    <r>
      <t>D-Link Des1016D коммутатор на 16 портов</t>
    </r>
    <r>
      <rPr>
        <i/>
        <sz val="7"/>
        <rFont val="Arial"/>
        <family val="2"/>
        <charset val="204"/>
      </rPr>
      <t xml:space="preserve">
ИНДЕКС К ПОЗИЦИИ(справочно):
2 Материал и оборудование </t>
    </r>
  </si>
  <si>
    <t>шт.</t>
  </si>
  <si>
    <r>
      <t>Кабель-канал 25х16 (Элекор)</t>
    </r>
    <r>
      <rPr>
        <i/>
        <sz val="7"/>
        <rFont val="Arial"/>
        <family val="2"/>
        <charset val="204"/>
      </rPr>
      <t xml:space="preserve">
ИНДЕКС К ПОЗИЦИИ(справочно):
2 Материал и оборудование </t>
    </r>
  </si>
  <si>
    <r>
      <t>Кабель UTP  4PR  24AWG  CAT5e</t>
    </r>
    <r>
      <rPr>
        <i/>
        <sz val="7"/>
        <rFont val="Arial"/>
        <family val="2"/>
        <charset val="204"/>
      </rPr>
      <t xml:space="preserve">
ИНДЕКС К ПОЗИЦИИ(справочно):
2 Материал и оборудование </t>
    </r>
  </si>
  <si>
    <r>
      <t>Розетка RJ-45 для открытой проводки</t>
    </r>
    <r>
      <rPr>
        <i/>
        <sz val="7"/>
        <rFont val="Arial"/>
        <family val="2"/>
        <charset val="204"/>
      </rPr>
      <t xml:space="preserve">
ИНДЕКС К ПОЗИЦИИ(справочно):
2 Материал и оборудование </t>
    </r>
  </si>
  <si>
    <r>
      <t>Патч-корд UTP кат. 5/5e. Длина 3m</t>
    </r>
    <r>
      <rPr>
        <i/>
        <sz val="7"/>
        <rFont val="Arial"/>
        <family val="2"/>
        <charset val="204"/>
      </rPr>
      <t xml:space="preserve">
ИНДЕКС К ПОЗИЦИИ(справочно):
2 Материал и оборудование </t>
    </r>
  </si>
  <si>
    <r>
      <t>Розетка Паурмен Фазенда  1ОП бел 16А 250В</t>
    </r>
    <r>
      <rPr>
        <i/>
        <sz val="7"/>
        <rFont val="Arial"/>
        <family val="2"/>
        <charset val="204"/>
      </rPr>
      <t xml:space="preserve">
ИНДЕКС К ПОЗИЦИИ(справочно):
2 Материал и оборудование 
</t>
    </r>
  </si>
  <si>
    <r>
      <t>ШВВП 2х0,75</t>
    </r>
    <r>
      <rPr>
        <i/>
        <sz val="7"/>
        <rFont val="Arial"/>
        <family val="2"/>
        <charset val="204"/>
      </rPr>
      <t xml:space="preserve">
ИНДЕКС К ПОЗИЦИИ(справочно):
2 Материал и оборудование 
</t>
    </r>
  </si>
  <si>
    <r>
      <t>Ящик металлический 200х150х70</t>
    </r>
    <r>
      <rPr>
        <i/>
        <sz val="7"/>
        <rFont val="Arial"/>
        <family val="2"/>
        <charset val="204"/>
      </rPr>
      <t xml:space="preserve">
ИНДЕКС К ПОЗИЦИИ(справочно):
2 Материал и оборудование </t>
    </r>
  </si>
  <si>
    <t>___________________________134144.94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</si>
</sst>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/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Font="1" applyAlignment="1"/>
    <xf numFmtId="49" fontId="8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/>
    </xf>
    <xf numFmtId="0" fontId="11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2260"/>
  <sheetViews>
    <sheetView showGridLines="0" tabSelected="1" topLeftCell="A6" zoomScaleSheetLayoutView="75" workbookViewId="0">
      <selection activeCell="K92" sqref="K92"/>
    </sheetView>
  </sheetViews>
  <sheetFormatPr defaultRowHeight="12.75" outlineLevelRow="2"/>
  <cols>
    <col min="1" max="1" width="3.28515625" style="21" customWidth="1"/>
    <col min="2" max="2" width="9" style="22" customWidth="1"/>
    <col min="3" max="3" width="34.28515625" style="23" customWidth="1"/>
    <col min="4" max="4" width="7.7109375" style="24" customWidth="1"/>
    <col min="5" max="5" width="16.42578125" style="25" customWidth="1"/>
    <col min="6" max="6" width="7.28515625" style="27" customWidth="1"/>
    <col min="7" max="9" width="6.7109375" style="27" customWidth="1"/>
    <col min="10" max="10" width="7.7109375" style="27" customWidth="1"/>
    <col min="11" max="11" width="7.28515625" style="27" customWidth="1"/>
    <col min="12" max="16" width="6.7109375" style="27" customWidth="1"/>
    <col min="17" max="17" width="5.7109375" style="6" customWidth="1"/>
    <col min="18" max="16384" width="9.140625" style="6"/>
  </cols>
  <sheetData>
    <row r="1" spans="1:16" outlineLevel="2">
      <c r="A1" s="1" t="s">
        <v>13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1" t="s">
        <v>14</v>
      </c>
      <c r="N1" s="5"/>
      <c r="O1" s="5"/>
      <c r="P1" s="5"/>
    </row>
    <row r="2" spans="1:16" outlineLevel="1">
      <c r="A2" s="7"/>
      <c r="B2" s="2"/>
      <c r="C2" s="3"/>
      <c r="D2" s="4"/>
      <c r="E2" s="4"/>
      <c r="F2" s="5"/>
      <c r="G2" s="5"/>
      <c r="H2" s="5"/>
      <c r="I2" s="5"/>
      <c r="J2" s="5"/>
      <c r="K2" s="5"/>
      <c r="L2" s="5"/>
      <c r="M2" s="7"/>
      <c r="N2" s="5"/>
      <c r="O2" s="5"/>
      <c r="P2" s="5"/>
    </row>
    <row r="3" spans="1:16" outlineLevel="1">
      <c r="A3" s="7"/>
      <c r="B3" s="2"/>
      <c r="C3" s="3"/>
      <c r="D3" s="4"/>
      <c r="E3" s="4"/>
      <c r="F3" s="5"/>
      <c r="G3" s="5"/>
      <c r="H3" s="5"/>
      <c r="I3" s="5"/>
      <c r="J3" s="5"/>
      <c r="K3" s="5"/>
      <c r="L3" s="5"/>
      <c r="M3" s="7"/>
      <c r="N3" s="5"/>
      <c r="O3" s="5"/>
      <c r="P3" s="5"/>
    </row>
    <row r="4" spans="1:16" outlineLevel="1">
      <c r="A4" s="7" t="s">
        <v>18</v>
      </c>
      <c r="B4" s="2"/>
      <c r="C4" s="3"/>
      <c r="D4" s="4"/>
      <c r="E4" s="4"/>
      <c r="F4" s="5"/>
      <c r="G4" s="5"/>
      <c r="H4" s="5"/>
      <c r="I4" s="5"/>
      <c r="J4" s="5"/>
      <c r="K4" s="5"/>
      <c r="L4" s="5"/>
      <c r="M4" s="7" t="s">
        <v>18</v>
      </c>
      <c r="N4" s="5"/>
      <c r="O4" s="5"/>
      <c r="P4" s="5"/>
    </row>
    <row r="5" spans="1:16" outlineLevel="1">
      <c r="A5" s="7" t="s">
        <v>105</v>
      </c>
      <c r="B5" s="2"/>
      <c r="C5" s="3"/>
      <c r="D5" s="4"/>
      <c r="E5" s="4"/>
      <c r="F5" s="5"/>
      <c r="G5" s="5"/>
      <c r="H5" s="5"/>
      <c r="I5" s="5"/>
      <c r="J5" s="5"/>
      <c r="K5" s="5"/>
      <c r="L5" s="5"/>
      <c r="M5" s="7" t="s">
        <v>106</v>
      </c>
      <c r="N5" s="5"/>
      <c r="O5" s="5"/>
      <c r="P5" s="5"/>
    </row>
    <row r="6" spans="1:16">
      <c r="A6" s="8"/>
      <c r="B6" s="2"/>
      <c r="C6" s="4"/>
      <c r="D6" s="6"/>
      <c r="E6" s="5"/>
      <c r="F6" s="5"/>
      <c r="G6" s="12" t="s">
        <v>107</v>
      </c>
      <c r="H6" s="12"/>
      <c r="I6" s="12"/>
      <c r="J6" s="5"/>
      <c r="K6" s="5"/>
      <c r="L6" s="5"/>
      <c r="M6" s="5"/>
      <c r="N6" s="5"/>
      <c r="O6" s="5"/>
      <c r="P6" s="5"/>
    </row>
    <row r="7" spans="1:16">
      <c r="A7" s="8"/>
      <c r="B7" s="2"/>
      <c r="C7" s="4"/>
      <c r="D7" s="6"/>
      <c r="E7" s="5"/>
      <c r="F7" s="5"/>
      <c r="G7" s="8" t="s">
        <v>0</v>
      </c>
      <c r="H7" s="8"/>
      <c r="I7" s="8"/>
      <c r="J7" s="5"/>
      <c r="K7" s="5"/>
      <c r="L7" s="5"/>
      <c r="M7" s="5"/>
      <c r="N7" s="5"/>
      <c r="O7" s="5"/>
      <c r="P7" s="5"/>
    </row>
    <row r="8" spans="1:16">
      <c r="A8" s="8"/>
      <c r="B8" s="2"/>
      <c r="C8" s="4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>
      <c r="A9" s="8"/>
      <c r="B9" s="47" t="s">
        <v>109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>
      <c r="A10" s="8"/>
      <c r="B10" s="2"/>
      <c r="C10" s="4"/>
      <c r="D10" s="9"/>
      <c r="E10" s="11"/>
      <c r="F10" s="11"/>
      <c r="G10" s="10" t="s">
        <v>1</v>
      </c>
      <c r="H10" s="10"/>
      <c r="I10" s="10"/>
      <c r="J10" s="11"/>
      <c r="K10" s="11"/>
      <c r="L10" s="5"/>
      <c r="M10" s="5"/>
      <c r="N10" s="5"/>
      <c r="O10" s="5"/>
      <c r="P10" s="5"/>
    </row>
    <row r="11" spans="1:16">
      <c r="A11" s="14"/>
      <c r="B11" s="15"/>
      <c r="C11" s="4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>
      <c r="A12" s="8"/>
      <c r="B12" s="2"/>
      <c r="C12" s="4"/>
      <c r="D12" s="13" t="s">
        <v>98</v>
      </c>
      <c r="E12" s="5"/>
      <c r="F12" s="5"/>
      <c r="G12" s="5"/>
      <c r="H12" s="13"/>
      <c r="I12" s="13"/>
      <c r="J12" s="48" t="s">
        <v>130</v>
      </c>
      <c r="K12" s="49"/>
      <c r="L12" s="7" t="s">
        <v>89</v>
      </c>
      <c r="M12" s="5"/>
      <c r="N12" s="5"/>
      <c r="O12" s="5"/>
      <c r="P12" s="5"/>
    </row>
    <row r="13" spans="1:16" outlineLevel="1">
      <c r="A13" s="8"/>
      <c r="B13" s="2"/>
      <c r="C13" s="4"/>
      <c r="D13" s="13" t="s">
        <v>103</v>
      </c>
      <c r="E13" s="5"/>
      <c r="F13" s="5"/>
      <c r="G13" s="5"/>
      <c r="H13" s="13"/>
      <c r="I13" s="13"/>
      <c r="J13" s="48" t="s">
        <v>104</v>
      </c>
      <c r="K13" s="49"/>
      <c r="L13" s="7" t="s">
        <v>89</v>
      </c>
      <c r="M13" s="5"/>
      <c r="N13" s="5"/>
      <c r="O13" s="5"/>
      <c r="P13" s="5"/>
    </row>
    <row r="14" spans="1:16" outlineLevel="1">
      <c r="A14" s="8"/>
      <c r="B14" s="2"/>
      <c r="C14" s="4"/>
      <c r="D14" s="13" t="s">
        <v>101</v>
      </c>
      <c r="E14" s="5"/>
      <c r="F14" s="5"/>
      <c r="G14" s="5"/>
      <c r="H14" s="13"/>
      <c r="I14" s="13"/>
      <c r="J14" s="48" t="s">
        <v>102</v>
      </c>
      <c r="K14" s="49"/>
      <c r="L14" s="7" t="s">
        <v>89</v>
      </c>
      <c r="M14" s="5"/>
      <c r="N14" s="5"/>
      <c r="O14" s="5"/>
      <c r="P14" s="5"/>
    </row>
    <row r="15" spans="1:16" outlineLevel="1">
      <c r="A15" s="8"/>
      <c r="B15" s="2"/>
      <c r="C15" s="4"/>
      <c r="D15" s="13" t="s">
        <v>99</v>
      </c>
      <c r="E15" s="5"/>
      <c r="F15" s="5"/>
      <c r="G15" s="5"/>
      <c r="H15" s="13"/>
      <c r="I15" s="13"/>
      <c r="J15" s="48" t="s">
        <v>100</v>
      </c>
      <c r="K15" s="49"/>
      <c r="L15" s="7" t="s">
        <v>89</v>
      </c>
      <c r="M15" s="5"/>
      <c r="N15" s="5"/>
      <c r="O15" s="5"/>
      <c r="P15" s="5"/>
    </row>
    <row r="16" spans="1:16">
      <c r="A16" s="8"/>
      <c r="B16" s="2"/>
      <c r="C16" s="4"/>
      <c r="D16" s="13" t="s">
        <v>94</v>
      </c>
      <c r="E16" s="5"/>
      <c r="F16" s="5"/>
      <c r="G16" s="5"/>
      <c r="H16" s="13"/>
      <c r="I16" s="13"/>
      <c r="J16" s="48" t="s">
        <v>90</v>
      </c>
      <c r="K16" s="49"/>
      <c r="L16" s="7" t="s">
        <v>89</v>
      </c>
      <c r="M16" s="5"/>
      <c r="N16" s="5"/>
      <c r="O16" s="5"/>
      <c r="P16" s="5"/>
    </row>
    <row r="17" spans="1:17" outlineLevel="1">
      <c r="A17" s="8"/>
      <c r="B17" s="2"/>
      <c r="C17" s="4"/>
      <c r="D17" s="13" t="s">
        <v>95</v>
      </c>
      <c r="E17" s="5"/>
      <c r="F17" s="5"/>
      <c r="G17" s="5"/>
      <c r="H17" s="13"/>
      <c r="I17" s="13"/>
      <c r="J17" s="48" t="s">
        <v>96</v>
      </c>
      <c r="K17" s="49"/>
      <c r="L17" s="7" t="s">
        <v>97</v>
      </c>
      <c r="M17" s="5"/>
      <c r="N17" s="5"/>
      <c r="O17" s="5"/>
      <c r="P17" s="5"/>
    </row>
    <row r="18" spans="1:17">
      <c r="A18" s="8"/>
      <c r="B18" s="2"/>
      <c r="C18" s="4"/>
      <c r="D18" s="28" t="s">
        <v>108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7">
      <c r="A19" s="8"/>
      <c r="B19" s="2"/>
      <c r="C19" s="3"/>
      <c r="D19" s="4"/>
      <c r="E19" s="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7">
      <c r="A20" s="8"/>
      <c r="B20" s="2"/>
      <c r="C20" s="3"/>
      <c r="D20" s="4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ht="19.5" customHeight="1">
      <c r="A21" s="37" t="s">
        <v>2</v>
      </c>
      <c r="B21" s="40" t="s">
        <v>19</v>
      </c>
      <c r="C21" s="37" t="s">
        <v>3</v>
      </c>
      <c r="D21" s="37" t="s">
        <v>4</v>
      </c>
      <c r="E21" s="37" t="s">
        <v>5</v>
      </c>
      <c r="F21" s="37" t="s">
        <v>15</v>
      </c>
      <c r="G21" s="38"/>
      <c r="H21" s="38"/>
      <c r="I21" s="38"/>
      <c r="J21" s="37" t="s">
        <v>16</v>
      </c>
      <c r="K21" s="42"/>
      <c r="L21" s="42"/>
      <c r="M21" s="42"/>
      <c r="N21" s="42"/>
      <c r="O21" s="37" t="s">
        <v>10</v>
      </c>
      <c r="P21" s="37" t="s">
        <v>11</v>
      </c>
      <c r="Q21" s="36" t="s">
        <v>17</v>
      </c>
    </row>
    <row r="22" spans="1:17" ht="18.75" customHeight="1">
      <c r="A22" s="38"/>
      <c r="B22" s="41"/>
      <c r="C22" s="39"/>
      <c r="D22" s="37"/>
      <c r="E22" s="37"/>
      <c r="F22" s="37" t="s">
        <v>6</v>
      </c>
      <c r="G22" s="37" t="s">
        <v>8</v>
      </c>
      <c r="H22" s="38"/>
      <c r="I22" s="38"/>
      <c r="J22" s="37" t="s">
        <v>20</v>
      </c>
      <c r="K22" s="37" t="s">
        <v>6</v>
      </c>
      <c r="L22" s="37" t="s">
        <v>8</v>
      </c>
      <c r="M22" s="38"/>
      <c r="N22" s="38"/>
      <c r="O22" s="37"/>
      <c r="P22" s="37"/>
      <c r="Q22" s="36"/>
    </row>
    <row r="23" spans="1:17" ht="22.5" customHeight="1">
      <c r="A23" s="38"/>
      <c r="B23" s="41"/>
      <c r="C23" s="39"/>
      <c r="D23" s="37"/>
      <c r="E23" s="37"/>
      <c r="F23" s="38"/>
      <c r="G23" s="16" t="s">
        <v>7</v>
      </c>
      <c r="H23" s="16" t="s">
        <v>12</v>
      </c>
      <c r="I23" s="16" t="s">
        <v>9</v>
      </c>
      <c r="J23" s="39"/>
      <c r="K23" s="38"/>
      <c r="L23" s="16" t="s">
        <v>7</v>
      </c>
      <c r="M23" s="16" t="s">
        <v>12</v>
      </c>
      <c r="N23" s="16" t="s">
        <v>9</v>
      </c>
      <c r="O23" s="37"/>
      <c r="P23" s="37"/>
      <c r="Q23" s="36"/>
    </row>
    <row r="24" spans="1:17">
      <c r="A24" s="18">
        <v>1</v>
      </c>
      <c r="B24" s="19">
        <v>2</v>
      </c>
      <c r="C24" s="16">
        <v>3</v>
      </c>
      <c r="D24" s="16">
        <v>4</v>
      </c>
      <c r="E24" s="20">
        <v>5</v>
      </c>
      <c r="F24" s="17">
        <v>6</v>
      </c>
      <c r="G24" s="17">
        <v>7</v>
      </c>
      <c r="H24" s="17">
        <v>8</v>
      </c>
      <c r="I24" s="17">
        <v>9</v>
      </c>
      <c r="J24" s="17">
        <v>10</v>
      </c>
      <c r="K24" s="17">
        <v>11</v>
      </c>
      <c r="L24" s="17">
        <v>12</v>
      </c>
      <c r="M24" s="17">
        <v>13</v>
      </c>
      <c r="N24" s="17">
        <v>14</v>
      </c>
      <c r="O24" s="17">
        <v>15</v>
      </c>
      <c r="P24" s="17">
        <v>16</v>
      </c>
      <c r="Q24" s="17">
        <v>17</v>
      </c>
    </row>
    <row r="25" spans="1:17" ht="19.149999999999999" customHeight="1">
      <c r="A25" s="45" t="s">
        <v>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ht="51">
      <c r="A26" s="18">
        <v>1</v>
      </c>
      <c r="B26" s="29" t="s">
        <v>22</v>
      </c>
      <c r="C26" s="30" t="s">
        <v>24</v>
      </c>
      <c r="D26" s="20" t="s">
        <v>23</v>
      </c>
      <c r="E26" s="31">
        <v>1</v>
      </c>
      <c r="F26" s="32">
        <v>32.130000000000003</v>
      </c>
      <c r="G26" s="32">
        <v>30.56</v>
      </c>
      <c r="H26" s="32">
        <v>0.96</v>
      </c>
      <c r="I26" s="32">
        <v>0.12</v>
      </c>
      <c r="J26" s="33"/>
      <c r="K26" s="33">
        <v>32.130000000000003</v>
      </c>
      <c r="L26" s="33">
        <v>30.56</v>
      </c>
      <c r="M26" s="33">
        <v>0.96</v>
      </c>
      <c r="N26" s="33">
        <v>0.12</v>
      </c>
      <c r="O26" s="33">
        <v>2.1800000000000002</v>
      </c>
      <c r="P26" s="33">
        <v>2.1800000000000002</v>
      </c>
      <c r="Q26" s="32">
        <v>4.4999999999999998E-2</v>
      </c>
    </row>
    <row r="27" spans="1:17" ht="51">
      <c r="A27" s="18">
        <v>2</v>
      </c>
      <c r="B27" s="29" t="s">
        <v>25</v>
      </c>
      <c r="C27" s="30" t="s">
        <v>26</v>
      </c>
      <c r="D27" s="20" t="s">
        <v>23</v>
      </c>
      <c r="E27" s="31">
        <v>4</v>
      </c>
      <c r="F27" s="32">
        <v>362.59</v>
      </c>
      <c r="G27" s="32">
        <v>305.64</v>
      </c>
      <c r="H27" s="32">
        <v>2.87</v>
      </c>
      <c r="I27" s="32">
        <v>0.36</v>
      </c>
      <c r="J27" s="33"/>
      <c r="K27" s="33">
        <v>1450.36</v>
      </c>
      <c r="L27" s="33">
        <v>1222.56</v>
      </c>
      <c r="M27" s="33">
        <v>11.48</v>
      </c>
      <c r="N27" s="33">
        <v>1.44</v>
      </c>
      <c r="O27" s="33">
        <v>21.8</v>
      </c>
      <c r="P27" s="33">
        <v>87.2</v>
      </c>
      <c r="Q27" s="32">
        <v>0.47599999999999998</v>
      </c>
    </row>
    <row r="28" spans="1:17" ht="75">
      <c r="A28" s="18">
        <v>3</v>
      </c>
      <c r="B28" s="29" t="s">
        <v>27</v>
      </c>
      <c r="C28" s="30" t="s">
        <v>29</v>
      </c>
      <c r="D28" s="20" t="s">
        <v>28</v>
      </c>
      <c r="E28" s="31">
        <v>0.32</v>
      </c>
      <c r="F28" s="32">
        <v>110.18</v>
      </c>
      <c r="G28" s="32">
        <v>99.71</v>
      </c>
      <c r="H28" s="33"/>
      <c r="I28" s="33"/>
      <c r="J28" s="33"/>
      <c r="K28" s="33">
        <v>35.26</v>
      </c>
      <c r="L28" s="33">
        <v>31.91</v>
      </c>
      <c r="M28" s="33"/>
      <c r="N28" s="33"/>
      <c r="O28" s="33">
        <v>8.1999999999999993</v>
      </c>
      <c r="P28" s="33">
        <v>2.62</v>
      </c>
      <c r="Q28" s="33"/>
    </row>
    <row r="29" spans="1:17" ht="51">
      <c r="A29" s="18">
        <v>4</v>
      </c>
      <c r="B29" s="29" t="s">
        <v>30</v>
      </c>
      <c r="C29" s="30" t="s">
        <v>31</v>
      </c>
      <c r="D29" s="20" t="s">
        <v>23</v>
      </c>
      <c r="E29" s="31">
        <v>4</v>
      </c>
      <c r="F29" s="32">
        <v>6.61</v>
      </c>
      <c r="G29" s="32">
        <v>6.17</v>
      </c>
      <c r="H29" s="33"/>
      <c r="I29" s="33"/>
      <c r="J29" s="33"/>
      <c r="K29" s="33">
        <v>26.44</v>
      </c>
      <c r="L29" s="33">
        <v>24.68</v>
      </c>
      <c r="M29" s="33"/>
      <c r="N29" s="33"/>
      <c r="O29" s="33">
        <v>0.5</v>
      </c>
      <c r="P29" s="33">
        <v>2</v>
      </c>
      <c r="Q29" s="33"/>
    </row>
    <row r="30" spans="1:17" ht="63">
      <c r="A30" s="18">
        <v>5</v>
      </c>
      <c r="B30" s="29" t="s">
        <v>32</v>
      </c>
      <c r="C30" s="30" t="s">
        <v>33</v>
      </c>
      <c r="D30" s="20" t="s">
        <v>23</v>
      </c>
      <c r="E30" s="31">
        <v>1</v>
      </c>
      <c r="F30" s="32">
        <v>241.42</v>
      </c>
      <c r="G30" s="32">
        <v>141.6</v>
      </c>
      <c r="H30" s="32">
        <v>42.02</v>
      </c>
      <c r="I30" s="32">
        <v>5.35</v>
      </c>
      <c r="J30" s="33"/>
      <c r="K30" s="33">
        <v>241.42</v>
      </c>
      <c r="L30" s="33">
        <v>141.6</v>
      </c>
      <c r="M30" s="33">
        <v>42.02</v>
      </c>
      <c r="N30" s="33">
        <v>5.35</v>
      </c>
      <c r="O30" s="33">
        <v>10.1</v>
      </c>
      <c r="P30" s="33">
        <v>10.1</v>
      </c>
      <c r="Q30" s="32">
        <v>1E-3</v>
      </c>
    </row>
    <row r="31" spans="1:17" ht="63">
      <c r="A31" s="18">
        <v>6</v>
      </c>
      <c r="B31" s="29" t="s">
        <v>34</v>
      </c>
      <c r="C31" s="30" t="s">
        <v>36</v>
      </c>
      <c r="D31" s="20" t="s">
        <v>35</v>
      </c>
      <c r="E31" s="31">
        <v>1.8</v>
      </c>
      <c r="F31" s="32">
        <v>276.11</v>
      </c>
      <c r="G31" s="32">
        <v>195.97</v>
      </c>
      <c r="H31" s="32">
        <v>22.99</v>
      </c>
      <c r="I31" s="32">
        <v>0.16</v>
      </c>
      <c r="J31" s="33"/>
      <c r="K31" s="33">
        <v>497</v>
      </c>
      <c r="L31" s="33">
        <v>352.75</v>
      </c>
      <c r="M31" s="33">
        <v>41.38</v>
      </c>
      <c r="N31" s="33">
        <v>0.28999999999999998</v>
      </c>
      <c r="O31" s="33">
        <v>16.29</v>
      </c>
      <c r="P31" s="33">
        <v>29.32</v>
      </c>
      <c r="Q31" s="33"/>
    </row>
    <row r="32" spans="1:17" ht="51">
      <c r="A32" s="18">
        <v>7</v>
      </c>
      <c r="B32" s="29" t="s">
        <v>37</v>
      </c>
      <c r="C32" s="30" t="s">
        <v>38</v>
      </c>
      <c r="D32" s="20" t="s">
        <v>35</v>
      </c>
      <c r="E32" s="31">
        <v>2.5</v>
      </c>
      <c r="F32" s="32">
        <v>106.08</v>
      </c>
      <c r="G32" s="32">
        <v>41.85</v>
      </c>
      <c r="H32" s="32">
        <v>2.2400000000000002</v>
      </c>
      <c r="I32" s="32">
        <v>0.16</v>
      </c>
      <c r="J32" s="33"/>
      <c r="K32" s="33">
        <v>265.2</v>
      </c>
      <c r="L32" s="33">
        <v>104.63</v>
      </c>
      <c r="M32" s="33">
        <v>5.6</v>
      </c>
      <c r="N32" s="33">
        <v>0.4</v>
      </c>
      <c r="O32" s="33">
        <v>3.52</v>
      </c>
      <c r="P32" s="33">
        <v>8.8000000000000007</v>
      </c>
      <c r="Q32" s="33"/>
    </row>
    <row r="33" spans="1:17" ht="63">
      <c r="A33" s="18">
        <v>8</v>
      </c>
      <c r="B33" s="29" t="s">
        <v>39</v>
      </c>
      <c r="C33" s="30" t="s">
        <v>41</v>
      </c>
      <c r="D33" s="20" t="s">
        <v>40</v>
      </c>
      <c r="E33" s="31">
        <v>1</v>
      </c>
      <c r="F33" s="32">
        <v>1419.63</v>
      </c>
      <c r="G33" s="32">
        <v>425.54</v>
      </c>
      <c r="H33" s="32">
        <v>161.94</v>
      </c>
      <c r="I33" s="32">
        <v>18.600000000000001</v>
      </c>
      <c r="J33" s="33"/>
      <c r="K33" s="33">
        <v>1419.63</v>
      </c>
      <c r="L33" s="33">
        <v>425.54</v>
      </c>
      <c r="M33" s="33">
        <v>161.94</v>
      </c>
      <c r="N33" s="33">
        <v>18.600000000000001</v>
      </c>
      <c r="O33" s="33">
        <v>37.1</v>
      </c>
      <c r="P33" s="33">
        <v>37.1</v>
      </c>
      <c r="Q33" s="33"/>
    </row>
    <row r="34" spans="1:17" ht="87">
      <c r="A34" s="18">
        <v>9</v>
      </c>
      <c r="B34" s="29" t="s">
        <v>42</v>
      </c>
      <c r="C34" s="30" t="s">
        <v>44</v>
      </c>
      <c r="D34" s="20" t="s">
        <v>43</v>
      </c>
      <c r="E34" s="31">
        <v>0.15</v>
      </c>
      <c r="F34" s="32">
        <v>65.650000000000006</v>
      </c>
      <c r="G34" s="32">
        <v>59.18</v>
      </c>
      <c r="H34" s="32">
        <v>6.47</v>
      </c>
      <c r="I34" s="33"/>
      <c r="J34" s="33"/>
      <c r="K34" s="33">
        <v>9.85</v>
      </c>
      <c r="L34" s="33">
        <v>8.8800000000000008</v>
      </c>
      <c r="M34" s="33">
        <v>0.97</v>
      </c>
      <c r="N34" s="33"/>
      <c r="O34" s="33">
        <v>5.49</v>
      </c>
      <c r="P34" s="33">
        <v>0.82</v>
      </c>
      <c r="Q34" s="33"/>
    </row>
    <row r="35" spans="1:17" ht="63">
      <c r="A35" s="18">
        <v>10</v>
      </c>
      <c r="B35" s="29" t="s">
        <v>45</v>
      </c>
      <c r="C35" s="30" t="s">
        <v>47</v>
      </c>
      <c r="D35" s="20" t="s">
        <v>46</v>
      </c>
      <c r="E35" s="31">
        <v>1</v>
      </c>
      <c r="F35" s="32">
        <v>862.52</v>
      </c>
      <c r="G35" s="32">
        <v>845.61</v>
      </c>
      <c r="H35" s="33"/>
      <c r="I35" s="33"/>
      <c r="J35" s="33"/>
      <c r="K35" s="33">
        <v>862.52</v>
      </c>
      <c r="L35" s="33">
        <v>845.61</v>
      </c>
      <c r="M35" s="33"/>
      <c r="N35" s="33"/>
      <c r="O35" s="33">
        <v>64.599999999999994</v>
      </c>
      <c r="P35" s="33">
        <v>64.599999999999994</v>
      </c>
      <c r="Q35" s="33"/>
    </row>
    <row r="36" spans="1:17" ht="63" customHeight="1">
      <c r="A36" s="18">
        <v>1</v>
      </c>
      <c r="B36" s="29" t="s">
        <v>34</v>
      </c>
      <c r="C36" s="35" t="s">
        <v>110</v>
      </c>
      <c r="D36" s="20" t="s">
        <v>35</v>
      </c>
      <c r="E36" s="31">
        <v>2.5</v>
      </c>
      <c r="F36" s="32">
        <v>276.11</v>
      </c>
      <c r="G36" s="32">
        <v>195.97</v>
      </c>
      <c r="H36" s="32">
        <v>22.99</v>
      </c>
      <c r="I36" s="32">
        <v>0.16</v>
      </c>
      <c r="J36" s="33"/>
      <c r="K36" s="33">
        <v>690.28</v>
      </c>
      <c r="L36" s="33">
        <v>489.93</v>
      </c>
      <c r="M36" s="33">
        <v>57.48</v>
      </c>
      <c r="N36" s="33">
        <v>0.4</v>
      </c>
      <c r="O36" s="33">
        <v>16.29</v>
      </c>
      <c r="P36" s="33">
        <v>40.729999999999997</v>
      </c>
      <c r="Q36" s="33"/>
    </row>
    <row r="37" spans="1:17" ht="52.5" customHeight="1">
      <c r="A37" s="18">
        <v>2</v>
      </c>
      <c r="B37" s="29" t="s">
        <v>37</v>
      </c>
      <c r="C37" s="35" t="s">
        <v>111</v>
      </c>
      <c r="D37" s="20" t="s">
        <v>35</v>
      </c>
      <c r="E37" s="31">
        <v>4</v>
      </c>
      <c r="F37" s="32">
        <v>165.14</v>
      </c>
      <c r="G37" s="32">
        <v>41.85</v>
      </c>
      <c r="H37" s="32">
        <v>61.3</v>
      </c>
      <c r="I37" s="32">
        <v>22.03</v>
      </c>
      <c r="J37" s="33"/>
      <c r="K37" s="33">
        <v>660.56</v>
      </c>
      <c r="L37" s="33">
        <v>167.4</v>
      </c>
      <c r="M37" s="33">
        <v>245.2</v>
      </c>
      <c r="N37" s="33">
        <v>88.12</v>
      </c>
      <c r="O37" s="33">
        <v>3.52</v>
      </c>
      <c r="P37" s="33">
        <v>14.08</v>
      </c>
      <c r="Q37" s="33"/>
    </row>
    <row r="38" spans="1:17" ht="74.25" customHeight="1">
      <c r="A38" s="18">
        <v>3</v>
      </c>
      <c r="B38" s="29" t="s">
        <v>112</v>
      </c>
      <c r="C38" s="35" t="s">
        <v>113</v>
      </c>
      <c r="D38" s="20" t="s">
        <v>114</v>
      </c>
      <c r="E38" s="31">
        <v>0.25</v>
      </c>
      <c r="F38" s="32">
        <v>939.29</v>
      </c>
      <c r="G38" s="32">
        <v>541.73</v>
      </c>
      <c r="H38" s="32">
        <v>32.75</v>
      </c>
      <c r="I38" s="32">
        <v>0.65</v>
      </c>
      <c r="J38" s="33"/>
      <c r="K38" s="33">
        <v>234.82</v>
      </c>
      <c r="L38" s="33">
        <v>135.43</v>
      </c>
      <c r="M38" s="33">
        <v>8.19</v>
      </c>
      <c r="N38" s="33">
        <v>0.16</v>
      </c>
      <c r="O38" s="33">
        <v>43.2</v>
      </c>
      <c r="P38" s="33">
        <v>10.8</v>
      </c>
      <c r="Q38" s="33"/>
    </row>
    <row r="39" spans="1:17" ht="75" customHeight="1">
      <c r="A39" s="18">
        <v>4</v>
      </c>
      <c r="B39" s="29" t="s">
        <v>112</v>
      </c>
      <c r="C39" s="35" t="s">
        <v>115</v>
      </c>
      <c r="D39" s="20" t="s">
        <v>114</v>
      </c>
      <c r="E39" s="31">
        <v>0.03</v>
      </c>
      <c r="F39" s="32">
        <v>939.29</v>
      </c>
      <c r="G39" s="32">
        <v>541.73</v>
      </c>
      <c r="H39" s="32">
        <v>32.75</v>
      </c>
      <c r="I39" s="32">
        <v>0.65</v>
      </c>
      <c r="J39" s="33"/>
      <c r="K39" s="33">
        <v>28.18</v>
      </c>
      <c r="L39" s="33">
        <v>16.25</v>
      </c>
      <c r="M39" s="33">
        <v>0.98</v>
      </c>
      <c r="N39" s="33">
        <v>0.02</v>
      </c>
      <c r="O39" s="33">
        <v>43.2</v>
      </c>
      <c r="P39" s="33">
        <v>1.3</v>
      </c>
      <c r="Q39" s="33"/>
    </row>
    <row r="40" spans="1:17" ht="87" customHeight="1">
      <c r="A40" s="18">
        <v>5</v>
      </c>
      <c r="B40" s="29" t="s">
        <v>116</v>
      </c>
      <c r="C40" s="35" t="s">
        <v>117</v>
      </c>
      <c r="D40" s="20" t="s">
        <v>23</v>
      </c>
      <c r="E40" s="31">
        <v>3</v>
      </c>
      <c r="F40" s="32">
        <v>610.53</v>
      </c>
      <c r="G40" s="32">
        <v>598.55999999999995</v>
      </c>
      <c r="H40" s="33"/>
      <c r="I40" s="33"/>
      <c r="J40" s="33"/>
      <c r="K40" s="33">
        <v>1831.59</v>
      </c>
      <c r="L40" s="33">
        <v>1795.68</v>
      </c>
      <c r="M40" s="33"/>
      <c r="N40" s="33"/>
      <c r="O40" s="33">
        <v>32</v>
      </c>
      <c r="P40" s="33">
        <v>96</v>
      </c>
      <c r="Q40" s="33"/>
    </row>
    <row r="41" spans="1:17" ht="64.5" customHeight="1">
      <c r="A41" s="18">
        <v>6</v>
      </c>
      <c r="B41" s="29" t="s">
        <v>118</v>
      </c>
      <c r="C41" s="35" t="s">
        <v>119</v>
      </c>
      <c r="D41" s="20" t="s">
        <v>23</v>
      </c>
      <c r="E41" s="31">
        <v>3</v>
      </c>
      <c r="F41" s="32">
        <v>13.26</v>
      </c>
      <c r="G41" s="32">
        <v>11.75</v>
      </c>
      <c r="H41" s="32">
        <v>0.28000000000000003</v>
      </c>
      <c r="I41" s="33"/>
      <c r="J41" s="33"/>
      <c r="K41" s="33">
        <v>39.78</v>
      </c>
      <c r="L41" s="33">
        <v>35.25</v>
      </c>
      <c r="M41" s="33">
        <v>0.84</v>
      </c>
      <c r="N41" s="33"/>
      <c r="O41" s="33">
        <v>1.0900000000000001</v>
      </c>
      <c r="P41" s="33">
        <v>3.27</v>
      </c>
      <c r="Q41" s="32">
        <v>1.0500000000000001E-2</v>
      </c>
    </row>
    <row r="42" spans="1:17">
      <c r="A42" s="43" t="s">
        <v>50</v>
      </c>
      <c r="B42" s="44"/>
      <c r="C42" s="44"/>
      <c r="D42" s="44"/>
      <c r="E42" s="44"/>
      <c r="F42" s="44"/>
      <c r="G42" s="44"/>
      <c r="H42" s="44"/>
      <c r="I42" s="44"/>
      <c r="J42" s="44"/>
      <c r="K42" s="32">
        <v>39068.36</v>
      </c>
      <c r="L42" s="33"/>
      <c r="M42" s="33"/>
      <c r="N42" s="33"/>
      <c r="O42" s="33"/>
      <c r="P42" s="32">
        <v>243.92</v>
      </c>
      <c r="Q42" s="33"/>
    </row>
    <row r="43" spans="1:17" ht="19.5">
      <c r="A43" s="43" t="s">
        <v>51</v>
      </c>
      <c r="B43" s="44"/>
      <c r="C43" s="44"/>
      <c r="D43" s="44"/>
      <c r="E43" s="44"/>
      <c r="F43" s="44"/>
      <c r="G43" s="44"/>
      <c r="H43" s="44"/>
      <c r="I43" s="44"/>
      <c r="J43" s="44"/>
      <c r="K43" s="32">
        <f>39153.24+3485.21</f>
        <v>42638.45</v>
      </c>
      <c r="L43" s="33"/>
      <c r="M43" s="33"/>
      <c r="N43" s="33"/>
      <c r="O43" s="33"/>
      <c r="P43" s="32">
        <f>244.74+166.18</f>
        <v>410.92</v>
      </c>
      <c r="Q43" s="33"/>
    </row>
    <row r="44" spans="1:17">
      <c r="A44" s="43" t="s">
        <v>52</v>
      </c>
      <c r="B44" s="44"/>
      <c r="C44" s="44"/>
      <c r="D44" s="44"/>
      <c r="E44" s="44"/>
      <c r="F44" s="44"/>
      <c r="G44" s="44"/>
      <c r="H44" s="44"/>
      <c r="I44" s="44"/>
      <c r="J44" s="44"/>
      <c r="K44" s="33"/>
      <c r="L44" s="33"/>
      <c r="M44" s="33"/>
      <c r="N44" s="33"/>
      <c r="O44" s="33"/>
      <c r="P44" s="33"/>
      <c r="Q44" s="33"/>
    </row>
    <row r="45" spans="1:17">
      <c r="A45" s="43" t="s">
        <v>53</v>
      </c>
      <c r="B45" s="44"/>
      <c r="C45" s="44"/>
      <c r="D45" s="44"/>
      <c r="E45" s="44"/>
      <c r="F45" s="44"/>
      <c r="G45" s="44"/>
      <c r="H45" s="44"/>
      <c r="I45" s="44"/>
      <c r="J45" s="44"/>
      <c r="K45" s="32">
        <f>1386.74+532.58</f>
        <v>1919.3200000000002</v>
      </c>
      <c r="L45" s="33"/>
      <c r="M45" s="33"/>
      <c r="N45" s="33"/>
      <c r="O45" s="33"/>
      <c r="P45" s="33"/>
      <c r="Q45" s="33"/>
    </row>
    <row r="46" spans="1:17">
      <c r="A46" s="43" t="s">
        <v>54</v>
      </c>
      <c r="B46" s="44"/>
      <c r="C46" s="44"/>
      <c r="D46" s="44"/>
      <c r="E46" s="44"/>
      <c r="F46" s="44"/>
      <c r="G46" s="44"/>
      <c r="H46" s="44"/>
      <c r="I46" s="44"/>
      <c r="J46" s="44"/>
      <c r="K46" s="32">
        <f>264.35+312.69</f>
        <v>577.04</v>
      </c>
      <c r="L46" s="33"/>
      <c r="M46" s="33"/>
      <c r="N46" s="33"/>
      <c r="O46" s="33"/>
      <c r="P46" s="33"/>
      <c r="Q46" s="33"/>
    </row>
    <row r="47" spans="1:17">
      <c r="A47" s="43" t="s">
        <v>55</v>
      </c>
      <c r="B47" s="44"/>
      <c r="C47" s="44"/>
      <c r="D47" s="44"/>
      <c r="E47" s="44"/>
      <c r="F47" s="44"/>
      <c r="G47" s="44"/>
      <c r="H47" s="44"/>
      <c r="I47" s="44"/>
      <c r="J47" s="44"/>
      <c r="K47" s="32">
        <f>3214.92+2728.64</f>
        <v>5943.5599999999995</v>
      </c>
      <c r="L47" s="33"/>
      <c r="M47" s="33"/>
      <c r="N47" s="33"/>
      <c r="O47" s="33"/>
      <c r="P47" s="33"/>
      <c r="Q47" s="33"/>
    </row>
    <row r="48" spans="1:17">
      <c r="A48" s="43" t="s">
        <v>56</v>
      </c>
      <c r="B48" s="44"/>
      <c r="C48" s="44"/>
      <c r="D48" s="44"/>
      <c r="E48" s="44"/>
      <c r="F48" s="44"/>
      <c r="G48" s="44"/>
      <c r="H48" s="44"/>
      <c r="I48" s="44"/>
      <c r="J48" s="44"/>
      <c r="K48" s="32">
        <f>2892.51+1975.92</f>
        <v>4868.43</v>
      </c>
      <c r="L48" s="33"/>
      <c r="M48" s="33"/>
      <c r="N48" s="33"/>
      <c r="O48" s="33"/>
      <c r="P48" s="33"/>
      <c r="Q48" s="33"/>
    </row>
    <row r="49" spans="1:17">
      <c r="A49" s="43" t="s">
        <v>57</v>
      </c>
      <c r="B49" s="44"/>
      <c r="C49" s="44"/>
      <c r="D49" s="44"/>
      <c r="E49" s="44"/>
      <c r="F49" s="44"/>
      <c r="G49" s="44"/>
      <c r="H49" s="44"/>
      <c r="I49" s="44"/>
      <c r="J49" s="44"/>
      <c r="K49" s="32">
        <f>2055.99+1347.07</f>
        <v>3403.0599999999995</v>
      </c>
      <c r="L49" s="33"/>
      <c r="M49" s="33"/>
      <c r="N49" s="33"/>
      <c r="O49" s="33"/>
      <c r="P49" s="33"/>
      <c r="Q49" s="33"/>
    </row>
    <row r="50" spans="1:17">
      <c r="A50" s="46" t="s">
        <v>58</v>
      </c>
      <c r="B50" s="44"/>
      <c r="C50" s="44"/>
      <c r="D50" s="44"/>
      <c r="E50" s="44"/>
      <c r="F50" s="44"/>
      <c r="G50" s="44"/>
      <c r="H50" s="44"/>
      <c r="I50" s="44"/>
      <c r="J50" s="44"/>
      <c r="K50" s="34">
        <f>39153.24+27232.8</f>
        <v>66386.039999999994</v>
      </c>
      <c r="L50" s="33"/>
      <c r="M50" s="33"/>
      <c r="N50" s="33"/>
      <c r="O50" s="33"/>
      <c r="P50" s="34">
        <f>244.74+166.18</f>
        <v>410.92</v>
      </c>
      <c r="Q50" s="33"/>
    </row>
    <row r="51" spans="1:17" ht="19.149999999999999" customHeight="1">
      <c r="A51" s="45" t="s">
        <v>59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 ht="63">
      <c r="A52" s="18">
        <v>11</v>
      </c>
      <c r="B52" s="29" t="s">
        <v>60</v>
      </c>
      <c r="C52" s="30" t="s">
        <v>62</v>
      </c>
      <c r="D52" s="20" t="s">
        <v>61</v>
      </c>
      <c r="E52" s="31">
        <v>1</v>
      </c>
      <c r="F52" s="32">
        <v>7686.96</v>
      </c>
      <c r="G52" s="33"/>
      <c r="H52" s="33"/>
      <c r="I52" s="33"/>
      <c r="J52" s="33">
        <v>7686.96</v>
      </c>
      <c r="K52" s="33">
        <v>7686.96</v>
      </c>
      <c r="L52" s="33"/>
      <c r="M52" s="33"/>
      <c r="N52" s="33"/>
      <c r="O52" s="33"/>
      <c r="P52" s="33"/>
      <c r="Q52" s="33"/>
    </row>
    <row r="53" spans="1:17" ht="51">
      <c r="A53" s="18">
        <v>12</v>
      </c>
      <c r="B53" s="29" t="s">
        <v>60</v>
      </c>
      <c r="C53" s="30" t="s">
        <v>63</v>
      </c>
      <c r="D53" s="20" t="s">
        <v>61</v>
      </c>
      <c r="E53" s="31">
        <v>1</v>
      </c>
      <c r="F53" s="32">
        <v>4733.3</v>
      </c>
      <c r="G53" s="33"/>
      <c r="H53" s="33"/>
      <c r="I53" s="33"/>
      <c r="J53" s="33">
        <v>4733.3</v>
      </c>
      <c r="K53" s="33">
        <v>4733.3</v>
      </c>
      <c r="L53" s="33"/>
      <c r="M53" s="33"/>
      <c r="N53" s="33"/>
      <c r="O53" s="33"/>
      <c r="P53" s="33"/>
      <c r="Q53" s="33"/>
    </row>
    <row r="54" spans="1:17" ht="51">
      <c r="A54" s="18">
        <v>13</v>
      </c>
      <c r="B54" s="29" t="s">
        <v>60</v>
      </c>
      <c r="C54" s="30" t="s">
        <v>64</v>
      </c>
      <c r="D54" s="20" t="s">
        <v>61</v>
      </c>
      <c r="E54" s="31">
        <v>1</v>
      </c>
      <c r="F54" s="32">
        <v>5314.4</v>
      </c>
      <c r="G54" s="33"/>
      <c r="H54" s="33"/>
      <c r="I54" s="33"/>
      <c r="J54" s="33">
        <v>5314.4</v>
      </c>
      <c r="K54" s="33">
        <v>5314.4</v>
      </c>
      <c r="L54" s="33"/>
      <c r="M54" s="33"/>
      <c r="N54" s="33"/>
      <c r="O54" s="33"/>
      <c r="P54" s="33"/>
      <c r="Q54" s="33"/>
    </row>
    <row r="55" spans="1:17" ht="51">
      <c r="A55" s="18">
        <v>14</v>
      </c>
      <c r="B55" s="29" t="s">
        <v>60</v>
      </c>
      <c r="C55" s="30" t="s">
        <v>65</v>
      </c>
      <c r="D55" s="20" t="s">
        <v>61</v>
      </c>
      <c r="E55" s="31">
        <v>1</v>
      </c>
      <c r="F55" s="32">
        <v>6487</v>
      </c>
      <c r="G55" s="33"/>
      <c r="H55" s="33"/>
      <c r="I55" s="33"/>
      <c r="J55" s="33">
        <v>6487</v>
      </c>
      <c r="K55" s="33">
        <v>6487</v>
      </c>
      <c r="L55" s="33"/>
      <c r="M55" s="33"/>
      <c r="N55" s="33"/>
      <c r="O55" s="33"/>
      <c r="P55" s="33"/>
      <c r="Q55" s="33"/>
    </row>
    <row r="56" spans="1:17" ht="63">
      <c r="A56" s="18">
        <v>15</v>
      </c>
      <c r="B56" s="29" t="s">
        <v>60</v>
      </c>
      <c r="C56" s="30" t="s">
        <v>66</v>
      </c>
      <c r="D56" s="20" t="s">
        <v>61</v>
      </c>
      <c r="E56" s="31">
        <v>3</v>
      </c>
      <c r="F56" s="32">
        <v>4352.17</v>
      </c>
      <c r="G56" s="33"/>
      <c r="H56" s="33"/>
      <c r="I56" s="33"/>
      <c r="J56" s="33">
        <v>13056.51</v>
      </c>
      <c r="K56" s="33">
        <v>13056.51</v>
      </c>
      <c r="L56" s="33"/>
      <c r="M56" s="33"/>
      <c r="N56" s="33"/>
      <c r="O56" s="33"/>
      <c r="P56" s="33"/>
      <c r="Q56" s="33"/>
    </row>
    <row r="57" spans="1:17" ht="51">
      <c r="A57" s="18">
        <v>16</v>
      </c>
      <c r="B57" s="29" t="s">
        <v>60</v>
      </c>
      <c r="C57" s="30" t="s">
        <v>67</v>
      </c>
      <c r="D57" s="20" t="s">
        <v>61</v>
      </c>
      <c r="E57" s="31">
        <v>1</v>
      </c>
      <c r="F57" s="32">
        <v>1469.57</v>
      </c>
      <c r="G57" s="33"/>
      <c r="H57" s="33"/>
      <c r="I57" s="33"/>
      <c r="J57" s="33">
        <v>1469.57</v>
      </c>
      <c r="K57" s="33">
        <v>1469.57</v>
      </c>
      <c r="L57" s="33"/>
      <c r="M57" s="33"/>
      <c r="N57" s="33"/>
      <c r="O57" s="33"/>
      <c r="P57" s="33"/>
      <c r="Q57" s="33"/>
    </row>
    <row r="58" spans="1:17" ht="63">
      <c r="A58" s="18">
        <v>17</v>
      </c>
      <c r="B58" s="29" t="s">
        <v>60</v>
      </c>
      <c r="C58" s="30" t="s">
        <v>68</v>
      </c>
      <c r="D58" s="20" t="s">
        <v>61</v>
      </c>
      <c r="E58" s="31">
        <v>8</v>
      </c>
      <c r="F58" s="32">
        <v>29.9</v>
      </c>
      <c r="G58" s="33"/>
      <c r="H58" s="33"/>
      <c r="I58" s="33"/>
      <c r="J58" s="33">
        <v>239.2</v>
      </c>
      <c r="K58" s="33">
        <v>239.2</v>
      </c>
      <c r="L58" s="33"/>
      <c r="M58" s="33"/>
      <c r="N58" s="33"/>
      <c r="O58" s="33"/>
      <c r="P58" s="33"/>
      <c r="Q58" s="33"/>
    </row>
    <row r="59" spans="1:17" ht="63">
      <c r="A59" s="18">
        <v>18</v>
      </c>
      <c r="B59" s="29" t="s">
        <v>60</v>
      </c>
      <c r="C59" s="30" t="s">
        <v>69</v>
      </c>
      <c r="D59" s="20" t="s">
        <v>61</v>
      </c>
      <c r="E59" s="31">
        <v>4</v>
      </c>
      <c r="F59" s="32">
        <v>28.6</v>
      </c>
      <c r="G59" s="33"/>
      <c r="H59" s="33"/>
      <c r="I59" s="33"/>
      <c r="J59" s="33">
        <v>114.4</v>
      </c>
      <c r="K59" s="33">
        <v>114.4</v>
      </c>
      <c r="L59" s="33"/>
      <c r="M59" s="33"/>
      <c r="N59" s="33"/>
      <c r="O59" s="33"/>
      <c r="P59" s="33"/>
      <c r="Q59" s="33"/>
    </row>
    <row r="60" spans="1:17" ht="51">
      <c r="A60" s="18">
        <v>19</v>
      </c>
      <c r="B60" s="29" t="s">
        <v>60</v>
      </c>
      <c r="C60" s="30" t="s">
        <v>70</v>
      </c>
      <c r="D60" s="20" t="s">
        <v>61</v>
      </c>
      <c r="E60" s="31">
        <v>4</v>
      </c>
      <c r="F60" s="32">
        <v>36.17</v>
      </c>
      <c r="G60" s="33"/>
      <c r="H60" s="33"/>
      <c r="I60" s="33"/>
      <c r="J60" s="33">
        <v>144.68</v>
      </c>
      <c r="K60" s="33">
        <v>144.68</v>
      </c>
      <c r="L60" s="33"/>
      <c r="M60" s="33"/>
      <c r="N60" s="33"/>
      <c r="O60" s="33"/>
      <c r="P60" s="33"/>
      <c r="Q60" s="33"/>
    </row>
    <row r="61" spans="1:17" ht="63">
      <c r="A61" s="18">
        <v>20</v>
      </c>
      <c r="B61" s="29" t="s">
        <v>60</v>
      </c>
      <c r="C61" s="30" t="s">
        <v>71</v>
      </c>
      <c r="D61" s="20" t="s">
        <v>61</v>
      </c>
      <c r="E61" s="31">
        <v>1</v>
      </c>
      <c r="F61" s="32">
        <v>915.2</v>
      </c>
      <c r="G61" s="33"/>
      <c r="H61" s="33"/>
      <c r="I61" s="33"/>
      <c r="J61" s="33">
        <v>915.2</v>
      </c>
      <c r="K61" s="33">
        <v>915.2</v>
      </c>
      <c r="L61" s="33"/>
      <c r="M61" s="33"/>
      <c r="N61" s="33"/>
      <c r="O61" s="33"/>
      <c r="P61" s="33"/>
      <c r="Q61" s="33"/>
    </row>
    <row r="62" spans="1:17" ht="63">
      <c r="A62" s="18">
        <v>21</v>
      </c>
      <c r="B62" s="29" t="s">
        <v>60</v>
      </c>
      <c r="C62" s="30" t="s">
        <v>73</v>
      </c>
      <c r="D62" s="20" t="s">
        <v>72</v>
      </c>
      <c r="E62" s="31">
        <v>250</v>
      </c>
      <c r="F62" s="32">
        <v>24.87</v>
      </c>
      <c r="G62" s="33"/>
      <c r="H62" s="33"/>
      <c r="I62" s="33"/>
      <c r="J62" s="33">
        <v>6217.5</v>
      </c>
      <c r="K62" s="33">
        <v>6217.5</v>
      </c>
      <c r="L62" s="33"/>
      <c r="M62" s="33"/>
      <c r="N62" s="33"/>
      <c r="O62" s="33"/>
      <c r="P62" s="33"/>
      <c r="Q62" s="33"/>
    </row>
    <row r="63" spans="1:17" ht="51">
      <c r="A63" s="18">
        <v>22</v>
      </c>
      <c r="B63" s="29" t="s">
        <v>60</v>
      </c>
      <c r="C63" s="30" t="s">
        <v>74</v>
      </c>
      <c r="D63" s="20" t="s">
        <v>72</v>
      </c>
      <c r="E63" s="31">
        <v>50</v>
      </c>
      <c r="F63" s="32">
        <v>17.77</v>
      </c>
      <c r="G63" s="33"/>
      <c r="H63" s="33"/>
      <c r="I63" s="33"/>
      <c r="J63" s="33">
        <v>888.5</v>
      </c>
      <c r="K63" s="33">
        <v>888.5</v>
      </c>
      <c r="L63" s="33"/>
      <c r="M63" s="33"/>
      <c r="N63" s="33"/>
      <c r="O63" s="33"/>
      <c r="P63" s="33"/>
      <c r="Q63" s="33"/>
    </row>
    <row r="64" spans="1:17" ht="63">
      <c r="A64" s="18">
        <v>23</v>
      </c>
      <c r="B64" s="29" t="s">
        <v>60</v>
      </c>
      <c r="C64" s="30" t="s">
        <v>75</v>
      </c>
      <c r="D64" s="20" t="s">
        <v>72</v>
      </c>
      <c r="E64" s="31">
        <v>50</v>
      </c>
      <c r="F64" s="32">
        <v>9.56</v>
      </c>
      <c r="G64" s="33"/>
      <c r="H64" s="33"/>
      <c r="I64" s="33"/>
      <c r="J64" s="33">
        <v>478</v>
      </c>
      <c r="K64" s="33">
        <v>478</v>
      </c>
      <c r="L64" s="33"/>
      <c r="M64" s="33"/>
      <c r="N64" s="33"/>
      <c r="O64" s="33"/>
      <c r="P64" s="33"/>
      <c r="Q64" s="33"/>
    </row>
    <row r="65" spans="1:17" ht="51">
      <c r="A65" s="18">
        <v>24</v>
      </c>
      <c r="B65" s="29" t="s">
        <v>60</v>
      </c>
      <c r="C65" s="30" t="s">
        <v>76</v>
      </c>
      <c r="D65" s="20" t="s">
        <v>72</v>
      </c>
      <c r="E65" s="31">
        <v>25</v>
      </c>
      <c r="F65" s="32">
        <v>11.69</v>
      </c>
      <c r="G65" s="33"/>
      <c r="H65" s="33"/>
      <c r="I65" s="33"/>
      <c r="J65" s="33">
        <v>292.25</v>
      </c>
      <c r="K65" s="33">
        <v>292.25</v>
      </c>
      <c r="L65" s="33"/>
      <c r="M65" s="33"/>
      <c r="N65" s="33"/>
      <c r="O65" s="33"/>
      <c r="P65" s="33"/>
      <c r="Q65" s="33"/>
    </row>
    <row r="66" spans="1:17" ht="51">
      <c r="A66" s="18">
        <v>25</v>
      </c>
      <c r="B66" s="29" t="s">
        <v>60</v>
      </c>
      <c r="C66" s="30" t="s">
        <v>77</v>
      </c>
      <c r="D66" s="20" t="s">
        <v>72</v>
      </c>
      <c r="E66" s="31">
        <v>5</v>
      </c>
      <c r="F66" s="32">
        <v>33.06</v>
      </c>
      <c r="G66" s="33"/>
      <c r="H66" s="33"/>
      <c r="I66" s="33"/>
      <c r="J66" s="33">
        <v>165.3</v>
      </c>
      <c r="K66" s="33">
        <v>165.3</v>
      </c>
      <c r="L66" s="33"/>
      <c r="M66" s="33"/>
      <c r="N66" s="33"/>
      <c r="O66" s="33"/>
      <c r="P66" s="33"/>
      <c r="Q66" s="33"/>
    </row>
    <row r="67" spans="1:17" ht="51">
      <c r="A67" s="18">
        <v>26</v>
      </c>
      <c r="B67" s="29" t="s">
        <v>60</v>
      </c>
      <c r="C67" s="30" t="s">
        <v>78</v>
      </c>
      <c r="D67" s="20" t="s">
        <v>72</v>
      </c>
      <c r="E67" s="31">
        <v>150</v>
      </c>
      <c r="F67" s="32">
        <v>17.93</v>
      </c>
      <c r="G67" s="33"/>
      <c r="H67" s="33"/>
      <c r="I67" s="33"/>
      <c r="J67" s="33">
        <v>2689.5</v>
      </c>
      <c r="K67" s="33">
        <v>2689.5</v>
      </c>
      <c r="L67" s="33"/>
      <c r="M67" s="33"/>
      <c r="N67" s="33"/>
      <c r="O67" s="33"/>
      <c r="P67" s="33"/>
      <c r="Q67" s="33"/>
    </row>
    <row r="68" spans="1:17" ht="44.25" customHeight="1">
      <c r="A68" s="18">
        <v>7</v>
      </c>
      <c r="B68" s="29" t="s">
        <v>120</v>
      </c>
      <c r="C68" s="35" t="s">
        <v>121</v>
      </c>
      <c r="D68" s="20" t="s">
        <v>122</v>
      </c>
      <c r="E68" s="31">
        <v>3</v>
      </c>
      <c r="F68" s="32">
        <v>1417</v>
      </c>
      <c r="G68" s="33"/>
      <c r="H68" s="33"/>
      <c r="I68" s="33"/>
      <c r="J68" s="33">
        <v>4251</v>
      </c>
      <c r="K68" s="33">
        <v>4251</v>
      </c>
      <c r="L68" s="33"/>
      <c r="M68" s="33"/>
      <c r="N68" s="33"/>
      <c r="O68" s="33"/>
      <c r="P68" s="33"/>
      <c r="Q68" s="33"/>
    </row>
    <row r="69" spans="1:17" ht="31.5" customHeight="1">
      <c r="A69" s="18">
        <v>8</v>
      </c>
      <c r="B69" s="29" t="s">
        <v>120</v>
      </c>
      <c r="C69" s="35" t="s">
        <v>123</v>
      </c>
      <c r="D69" s="20" t="s">
        <v>72</v>
      </c>
      <c r="E69" s="31">
        <v>250</v>
      </c>
      <c r="F69" s="32">
        <v>21.33</v>
      </c>
      <c r="G69" s="33"/>
      <c r="H69" s="33"/>
      <c r="I69" s="33"/>
      <c r="J69" s="33">
        <v>5332.5</v>
      </c>
      <c r="K69" s="33">
        <v>5332.5</v>
      </c>
      <c r="L69" s="33"/>
      <c r="M69" s="33"/>
      <c r="N69" s="33"/>
      <c r="O69" s="33"/>
      <c r="P69" s="33"/>
      <c r="Q69" s="33"/>
    </row>
    <row r="70" spans="1:17" ht="30.75" customHeight="1">
      <c r="A70" s="18">
        <v>9</v>
      </c>
      <c r="B70" s="29" t="s">
        <v>120</v>
      </c>
      <c r="C70" s="35" t="s">
        <v>124</v>
      </c>
      <c r="D70" s="20" t="s">
        <v>72</v>
      </c>
      <c r="E70" s="31">
        <v>400</v>
      </c>
      <c r="F70" s="32">
        <v>7.53</v>
      </c>
      <c r="G70" s="33"/>
      <c r="H70" s="33"/>
      <c r="I70" s="33"/>
      <c r="J70" s="33">
        <v>3012</v>
      </c>
      <c r="K70" s="33">
        <v>3012</v>
      </c>
      <c r="L70" s="33"/>
      <c r="M70" s="33"/>
      <c r="N70" s="33"/>
      <c r="O70" s="33"/>
      <c r="P70" s="33"/>
      <c r="Q70" s="33"/>
    </row>
    <row r="71" spans="1:17" ht="33" customHeight="1">
      <c r="A71" s="18">
        <v>10</v>
      </c>
      <c r="B71" s="29" t="s">
        <v>120</v>
      </c>
      <c r="C71" s="35" t="s">
        <v>125</v>
      </c>
      <c r="D71" s="20" t="s">
        <v>122</v>
      </c>
      <c r="E71" s="31">
        <v>25</v>
      </c>
      <c r="F71" s="32">
        <v>60</v>
      </c>
      <c r="G71" s="33"/>
      <c r="H71" s="33"/>
      <c r="I71" s="33"/>
      <c r="J71" s="33">
        <v>1500</v>
      </c>
      <c r="K71" s="33">
        <v>1500</v>
      </c>
      <c r="L71" s="33"/>
      <c r="M71" s="33"/>
      <c r="N71" s="33"/>
      <c r="O71" s="33"/>
      <c r="P71" s="33"/>
      <c r="Q71" s="33"/>
    </row>
    <row r="72" spans="1:17" ht="33.75" customHeight="1">
      <c r="A72" s="18">
        <v>11</v>
      </c>
      <c r="B72" s="29" t="s">
        <v>120</v>
      </c>
      <c r="C72" s="35" t="s">
        <v>126</v>
      </c>
      <c r="D72" s="20" t="s">
        <v>61</v>
      </c>
      <c r="E72" s="31">
        <v>25</v>
      </c>
      <c r="F72" s="32">
        <v>65</v>
      </c>
      <c r="G72" s="33"/>
      <c r="H72" s="33"/>
      <c r="I72" s="33"/>
      <c r="J72" s="33">
        <v>1625</v>
      </c>
      <c r="K72" s="33">
        <v>1625</v>
      </c>
      <c r="L72" s="33"/>
      <c r="M72" s="33"/>
      <c r="N72" s="33"/>
      <c r="O72" s="33"/>
      <c r="P72" s="33"/>
      <c r="Q72" s="33"/>
    </row>
    <row r="73" spans="1:17" ht="44.25" customHeight="1">
      <c r="A73" s="18">
        <v>12</v>
      </c>
      <c r="B73" s="29" t="s">
        <v>120</v>
      </c>
      <c r="C73" s="35" t="s">
        <v>127</v>
      </c>
      <c r="D73" s="20" t="s">
        <v>61</v>
      </c>
      <c r="E73" s="31">
        <v>3</v>
      </c>
      <c r="F73" s="32">
        <v>30.41</v>
      </c>
      <c r="G73" s="33"/>
      <c r="H73" s="33"/>
      <c r="I73" s="33"/>
      <c r="J73" s="33">
        <v>91.23</v>
      </c>
      <c r="K73" s="33">
        <v>91.23</v>
      </c>
      <c r="L73" s="33"/>
      <c r="M73" s="33"/>
      <c r="N73" s="33"/>
      <c r="O73" s="33"/>
      <c r="P73" s="33"/>
      <c r="Q73" s="33"/>
    </row>
    <row r="74" spans="1:17" ht="32.25" customHeight="1">
      <c r="A74" s="18">
        <v>13</v>
      </c>
      <c r="B74" s="29" t="s">
        <v>120</v>
      </c>
      <c r="C74" s="35" t="s">
        <v>128</v>
      </c>
      <c r="D74" s="20" t="s">
        <v>72</v>
      </c>
      <c r="E74" s="31">
        <v>20</v>
      </c>
      <c r="F74" s="32">
        <v>8.4499999999999993</v>
      </c>
      <c r="G74" s="33"/>
      <c r="H74" s="33"/>
      <c r="I74" s="33"/>
      <c r="J74" s="33">
        <v>169</v>
      </c>
      <c r="K74" s="33">
        <v>169</v>
      </c>
      <c r="L74" s="33"/>
      <c r="M74" s="33"/>
      <c r="N74" s="33"/>
      <c r="O74" s="33"/>
      <c r="P74" s="33"/>
      <c r="Q74" s="33"/>
    </row>
    <row r="75" spans="1:17" ht="32.25" customHeight="1">
      <c r="A75" s="18">
        <v>14</v>
      </c>
      <c r="B75" s="29" t="s">
        <v>120</v>
      </c>
      <c r="C75" s="35" t="s">
        <v>129</v>
      </c>
      <c r="D75" s="20" t="s">
        <v>61</v>
      </c>
      <c r="E75" s="31">
        <v>3</v>
      </c>
      <c r="F75" s="32">
        <v>295.3</v>
      </c>
      <c r="G75" s="33"/>
      <c r="H75" s="33"/>
      <c r="I75" s="33"/>
      <c r="J75" s="33">
        <v>885.9</v>
      </c>
      <c r="K75" s="33">
        <v>885.9</v>
      </c>
      <c r="L75" s="33"/>
      <c r="M75" s="33"/>
      <c r="N75" s="33"/>
      <c r="O75" s="33"/>
      <c r="P75" s="33"/>
      <c r="Q75" s="33"/>
    </row>
    <row r="76" spans="1:17">
      <c r="A76" s="46" t="s">
        <v>80</v>
      </c>
      <c r="B76" s="44"/>
      <c r="C76" s="44"/>
      <c r="D76" s="44"/>
      <c r="E76" s="44"/>
      <c r="F76" s="44"/>
      <c r="G76" s="44"/>
      <c r="H76" s="44"/>
      <c r="I76" s="44"/>
      <c r="J76" s="44"/>
      <c r="K76" s="34">
        <f>50892.27+16866.63</f>
        <v>67758.899999999994</v>
      </c>
      <c r="L76" s="33"/>
      <c r="M76" s="33"/>
      <c r="N76" s="33"/>
      <c r="O76" s="33"/>
      <c r="P76" s="33"/>
      <c r="Q76" s="33"/>
    </row>
    <row r="77" spans="1:17">
      <c r="A77" s="53" t="s">
        <v>81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>
      <c r="A78" s="43" t="s">
        <v>82</v>
      </c>
      <c r="B78" s="44"/>
      <c r="C78" s="44"/>
      <c r="D78" s="44"/>
      <c r="E78" s="44"/>
      <c r="F78" s="44"/>
      <c r="G78" s="44"/>
      <c r="H78" s="44"/>
      <c r="I78" s="44"/>
      <c r="J78" s="44"/>
      <c r="K78" s="32">
        <f>55732.08+20351.84</f>
        <v>76083.92</v>
      </c>
      <c r="L78" s="32">
        <v>3188.72</v>
      </c>
      <c r="M78" s="32">
        <v>264.35000000000002</v>
      </c>
      <c r="N78" s="32">
        <v>26.2</v>
      </c>
      <c r="O78" s="33"/>
      <c r="P78" s="32">
        <f>244.74+166.18</f>
        <v>410.92</v>
      </c>
      <c r="Q78" s="33"/>
    </row>
    <row r="79" spans="1:17">
      <c r="A79" s="43" t="s">
        <v>48</v>
      </c>
      <c r="B79" s="44"/>
      <c r="C79" s="44"/>
      <c r="D79" s="44"/>
      <c r="E79" s="44"/>
      <c r="F79" s="44"/>
      <c r="G79" s="44"/>
      <c r="H79" s="44"/>
      <c r="I79" s="44"/>
      <c r="J79" s="44"/>
      <c r="K79" s="32">
        <f>2892.51+1975.92</f>
        <v>4868.43</v>
      </c>
      <c r="L79" s="33"/>
      <c r="M79" s="33"/>
      <c r="N79" s="33"/>
      <c r="O79" s="33"/>
      <c r="P79" s="33"/>
      <c r="Q79" s="33"/>
    </row>
    <row r="80" spans="1:17">
      <c r="A80" s="43" t="s">
        <v>49</v>
      </c>
      <c r="B80" s="44"/>
      <c r="C80" s="44"/>
      <c r="D80" s="44"/>
      <c r="E80" s="44"/>
      <c r="F80" s="44"/>
      <c r="G80" s="44"/>
      <c r="H80" s="44"/>
      <c r="I80" s="44"/>
      <c r="J80" s="44"/>
      <c r="K80" s="32">
        <f>2055.99+1347.07</f>
        <v>3403.0599999999995</v>
      </c>
      <c r="L80" s="33"/>
      <c r="M80" s="33"/>
      <c r="N80" s="33"/>
      <c r="O80" s="33"/>
      <c r="P80" s="33"/>
      <c r="Q80" s="33"/>
    </row>
    <row r="81" spans="1:17">
      <c r="A81" s="46" t="s">
        <v>83</v>
      </c>
      <c r="B81" s="44"/>
      <c r="C81" s="44"/>
      <c r="D81" s="44"/>
      <c r="E81" s="44"/>
      <c r="F81" s="44"/>
      <c r="G81" s="44"/>
      <c r="H81" s="44"/>
      <c r="I81" s="44"/>
      <c r="J81" s="44"/>
      <c r="K81" s="33"/>
      <c r="L81" s="33"/>
      <c r="M81" s="33"/>
      <c r="N81" s="33"/>
      <c r="O81" s="33"/>
      <c r="P81" s="33"/>
      <c r="Q81" s="33"/>
    </row>
    <row r="82" spans="1:17">
      <c r="A82" s="43" t="s">
        <v>84</v>
      </c>
      <c r="B82" s="44"/>
      <c r="C82" s="44"/>
      <c r="D82" s="44"/>
      <c r="E82" s="44"/>
      <c r="F82" s="44"/>
      <c r="G82" s="44"/>
      <c r="H82" s="44"/>
      <c r="I82" s="44"/>
      <c r="J82" s="44"/>
      <c r="K82" s="33"/>
      <c r="L82" s="33"/>
      <c r="M82" s="33"/>
      <c r="N82" s="33"/>
      <c r="O82" s="33"/>
      <c r="P82" s="33"/>
      <c r="Q82" s="33"/>
    </row>
    <row r="83" spans="1:17">
      <c r="A83" s="43" t="s">
        <v>85</v>
      </c>
      <c r="B83" s="44"/>
      <c r="C83" s="44"/>
      <c r="D83" s="44"/>
      <c r="E83" s="44"/>
      <c r="F83" s="44"/>
      <c r="G83" s="44"/>
      <c r="H83" s="44"/>
      <c r="I83" s="44"/>
      <c r="J83" s="44"/>
      <c r="K83" s="32">
        <v>84.88</v>
      </c>
      <c r="L83" s="33"/>
      <c r="M83" s="33"/>
      <c r="N83" s="33"/>
      <c r="O83" s="33"/>
      <c r="P83" s="32">
        <v>0.82</v>
      </c>
      <c r="Q83" s="33"/>
    </row>
    <row r="84" spans="1:17">
      <c r="A84" s="43" t="s">
        <v>86</v>
      </c>
      <c r="B84" s="44"/>
      <c r="C84" s="44"/>
      <c r="D84" s="44"/>
      <c r="E84" s="44"/>
      <c r="F84" s="44"/>
      <c r="G84" s="44"/>
      <c r="H84" s="44"/>
      <c r="I84" s="44"/>
      <c r="J84" s="44"/>
      <c r="K84" s="33"/>
      <c r="L84" s="33"/>
      <c r="M84" s="33"/>
      <c r="N84" s="33"/>
      <c r="O84" s="33"/>
      <c r="P84" s="33"/>
      <c r="Q84" s="33"/>
    </row>
    <row r="85" spans="1:17">
      <c r="A85" s="43" t="s">
        <v>85</v>
      </c>
      <c r="B85" s="44"/>
      <c r="C85" s="44"/>
      <c r="D85" s="44"/>
      <c r="E85" s="44"/>
      <c r="F85" s="44"/>
      <c r="G85" s="44"/>
      <c r="H85" s="44"/>
      <c r="I85" s="44"/>
      <c r="J85" s="44"/>
      <c r="K85" s="32">
        <f>39068.36+27232.8</f>
        <v>66301.16</v>
      </c>
      <c r="L85" s="33"/>
      <c r="M85" s="33"/>
      <c r="N85" s="33"/>
      <c r="O85" s="33"/>
      <c r="P85" s="32">
        <v>243.92</v>
      </c>
      <c r="Q85" s="33"/>
    </row>
    <row r="86" spans="1:17">
      <c r="A86" s="43" t="s">
        <v>87</v>
      </c>
      <c r="B86" s="44"/>
      <c r="C86" s="44"/>
      <c r="D86" s="44"/>
      <c r="E86" s="44"/>
      <c r="F86" s="44"/>
      <c r="G86" s="44"/>
      <c r="H86" s="44"/>
      <c r="I86" s="44"/>
      <c r="J86" s="44"/>
      <c r="K86" s="32">
        <f>50892.27+16866.63</f>
        <v>67758.899999999994</v>
      </c>
      <c r="L86" s="33"/>
      <c r="M86" s="33"/>
      <c r="N86" s="33"/>
      <c r="O86" s="33"/>
      <c r="P86" s="33"/>
      <c r="Q86" s="33"/>
    </row>
    <row r="87" spans="1:17">
      <c r="A87" s="43" t="s">
        <v>51</v>
      </c>
      <c r="B87" s="44"/>
      <c r="C87" s="44"/>
      <c r="D87" s="44"/>
      <c r="E87" s="44"/>
      <c r="F87" s="44"/>
      <c r="G87" s="44"/>
      <c r="H87" s="44"/>
      <c r="I87" s="44"/>
      <c r="J87" s="44"/>
      <c r="K87" s="32">
        <f>90045.51+44099.43</f>
        <v>134144.94</v>
      </c>
      <c r="L87" s="33"/>
      <c r="M87" s="33"/>
      <c r="N87" s="33"/>
      <c r="O87" s="33"/>
      <c r="P87" s="32">
        <f>244.74+166.18</f>
        <v>410.92</v>
      </c>
      <c r="Q87" s="33"/>
    </row>
    <row r="88" spans="1:17">
      <c r="A88" s="43" t="s">
        <v>52</v>
      </c>
      <c r="B88" s="44"/>
      <c r="C88" s="44"/>
      <c r="D88" s="44"/>
      <c r="E88" s="44"/>
      <c r="F88" s="44"/>
      <c r="G88" s="44"/>
      <c r="H88" s="44"/>
      <c r="I88" s="44"/>
      <c r="J88" s="44"/>
      <c r="K88" s="33"/>
      <c r="L88" s="33"/>
      <c r="M88" s="33"/>
      <c r="N88" s="33"/>
      <c r="O88" s="33"/>
      <c r="P88" s="33"/>
      <c r="Q88" s="33"/>
    </row>
    <row r="89" spans="1:17">
      <c r="A89" s="43" t="s">
        <v>53</v>
      </c>
      <c r="B89" s="44"/>
      <c r="C89" s="44"/>
      <c r="D89" s="44"/>
      <c r="E89" s="44"/>
      <c r="F89" s="44"/>
      <c r="G89" s="44"/>
      <c r="H89" s="44"/>
      <c r="I89" s="44"/>
      <c r="J89" s="44"/>
      <c r="K89" s="32">
        <f>1386.74+532.58</f>
        <v>1919.3200000000002</v>
      </c>
      <c r="L89" s="33"/>
      <c r="M89" s="33"/>
      <c r="N89" s="33"/>
      <c r="O89" s="33"/>
      <c r="P89" s="33"/>
      <c r="Q89" s="33"/>
    </row>
    <row r="90" spans="1:17">
      <c r="A90" s="43" t="s">
        <v>54</v>
      </c>
      <c r="B90" s="44"/>
      <c r="C90" s="44"/>
      <c r="D90" s="44"/>
      <c r="E90" s="44"/>
      <c r="F90" s="44"/>
      <c r="G90" s="44"/>
      <c r="H90" s="44"/>
      <c r="I90" s="44"/>
      <c r="J90" s="44"/>
      <c r="K90" s="32">
        <f>264.35+312.69</f>
        <v>577.04</v>
      </c>
      <c r="L90" s="33"/>
      <c r="M90" s="33"/>
      <c r="N90" s="33"/>
      <c r="O90" s="33"/>
      <c r="P90" s="33"/>
      <c r="Q90" s="33"/>
    </row>
    <row r="91" spans="1:17">
      <c r="A91" s="43" t="s">
        <v>55</v>
      </c>
      <c r="B91" s="44"/>
      <c r="C91" s="44"/>
      <c r="D91" s="44"/>
      <c r="E91" s="44"/>
      <c r="F91" s="44"/>
      <c r="G91" s="44"/>
      <c r="H91" s="44"/>
      <c r="I91" s="44"/>
      <c r="J91" s="44"/>
      <c r="K91" s="32">
        <f>3214.92+2728.64</f>
        <v>5943.5599999999995</v>
      </c>
      <c r="L91" s="33"/>
      <c r="M91" s="33"/>
      <c r="N91" s="33"/>
      <c r="O91" s="33"/>
      <c r="P91" s="33"/>
      <c r="Q91" s="33"/>
    </row>
    <row r="92" spans="1:17">
      <c r="A92" s="43" t="s">
        <v>79</v>
      </c>
      <c r="B92" s="44"/>
      <c r="C92" s="44"/>
      <c r="D92" s="44"/>
      <c r="E92" s="44"/>
      <c r="F92" s="44"/>
      <c r="G92" s="44"/>
      <c r="H92" s="44"/>
      <c r="I92" s="44"/>
      <c r="J92" s="44"/>
      <c r="K92" s="32">
        <v>50892.27</v>
      </c>
      <c r="L92" s="33"/>
      <c r="M92" s="33"/>
      <c r="N92" s="33"/>
      <c r="O92" s="33"/>
      <c r="P92" s="33"/>
      <c r="Q92" s="33"/>
    </row>
    <row r="93" spans="1:17">
      <c r="A93" s="43" t="s">
        <v>56</v>
      </c>
      <c r="B93" s="44"/>
      <c r="C93" s="44"/>
      <c r="D93" s="44"/>
      <c r="E93" s="44"/>
      <c r="F93" s="44"/>
      <c r="G93" s="44"/>
      <c r="H93" s="44"/>
      <c r="I93" s="44"/>
      <c r="J93" s="44"/>
      <c r="K93" s="32">
        <f>2892.51+1975.92</f>
        <v>4868.43</v>
      </c>
      <c r="L93" s="33"/>
      <c r="M93" s="33"/>
      <c r="N93" s="33"/>
      <c r="O93" s="33"/>
      <c r="P93" s="33"/>
      <c r="Q93" s="33"/>
    </row>
    <row r="94" spans="1:17">
      <c r="A94" s="43" t="s">
        <v>57</v>
      </c>
      <c r="B94" s="44"/>
      <c r="C94" s="44"/>
      <c r="D94" s="44"/>
      <c r="E94" s="44"/>
      <c r="F94" s="44"/>
      <c r="G94" s="44"/>
      <c r="H94" s="44"/>
      <c r="I94" s="44"/>
      <c r="J94" s="44"/>
      <c r="K94" s="32">
        <f>2055.99+1347.07</f>
        <v>3403.0599999999995</v>
      </c>
      <c r="L94" s="33"/>
      <c r="M94" s="33"/>
      <c r="N94" s="33"/>
      <c r="O94" s="33"/>
      <c r="P94" s="33"/>
      <c r="Q94" s="33"/>
    </row>
    <row r="95" spans="1:17">
      <c r="A95" s="46" t="s">
        <v>88</v>
      </c>
      <c r="B95" s="44"/>
      <c r="C95" s="44"/>
      <c r="D95" s="44"/>
      <c r="E95" s="44"/>
      <c r="F95" s="44"/>
      <c r="G95" s="44"/>
      <c r="H95" s="44"/>
      <c r="I95" s="44"/>
      <c r="J95" s="44"/>
      <c r="K95" s="34">
        <f>90045.51+44099.43</f>
        <v>134144.94</v>
      </c>
      <c r="L95" s="33"/>
      <c r="M95" s="33"/>
      <c r="N95" s="33"/>
      <c r="O95" s="33"/>
      <c r="P95" s="34">
        <f>244.74+166.18</f>
        <v>410.92</v>
      </c>
      <c r="Q95" s="33"/>
    </row>
    <row r="96" spans="1:17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>
      <c r="A99" s="50" t="s">
        <v>91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1:17">
      <c r="A100" s="52" t="s">
        <v>92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17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>
      <c r="A102" s="50" t="s">
        <v>93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1:17">
      <c r="A103" s="52" t="s">
        <v>92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1:17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6:17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6:17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6:17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6:17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6:17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6:17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6:17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6:17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6:17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6:17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6:17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6:17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6:17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6:17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6:17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6:17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6:17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6:17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6:17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6:17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6:17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6:17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6:17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6:17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6:17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6:17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6:17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6:17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6:17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6:17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6:17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6:17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6:17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6:17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6:17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6:17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6:17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6:17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6:17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6:17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6:17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6:17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6:17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6:17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6:17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6:17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6:17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6:17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6:17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6:17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6:17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6:17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6:17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6:17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6:17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6:17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6:17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6:17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6:17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6:17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6:17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6:17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6:17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6:17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6:17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6:17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6:17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6:17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6:17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6:17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6:17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6:17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6:17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6:17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6:17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6:17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6:17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6:17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6:17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6:17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6:17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6:17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6:17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6:17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6:17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6:17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6:17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6:17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6:17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6:17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6:17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6:17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6:17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6:17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6:17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6:17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6:17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6:17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6:17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6:17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6:17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6:17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6:17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6:17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6:17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6:17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6:17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6:17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6:17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6:17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6:17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6:17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6:17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6:17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6:17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6:17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6:17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6:17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6:17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6:17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6:17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6:17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6:17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6:17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6:17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6:17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6:17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6:17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6:17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6:17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6:17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6:17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6:17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6:17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6:17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6:17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6:17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6:17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6:17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6:17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6:17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6:17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6:17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6:17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6:17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6:17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6:17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6:17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6:17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6:17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6:17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6:17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6:17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6:17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6:17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6:17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6:17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6:17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6:17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6:17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6:17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6:17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6:17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6:17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6:17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6:17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6:17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6:17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6:17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6:17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6:17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6:17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6:17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</row>
    <row r="286" spans="6:17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</row>
    <row r="287" spans="6:17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</row>
    <row r="288" spans="6:17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</row>
    <row r="289" spans="6:17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6:17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</row>
    <row r="291" spans="6:17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</row>
    <row r="292" spans="6:17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</row>
    <row r="293" spans="6:17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</row>
    <row r="294" spans="6:17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6:17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6:17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</row>
    <row r="297" spans="6:17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</row>
    <row r="298" spans="6:17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6:17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</row>
    <row r="300" spans="6:17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</row>
    <row r="301" spans="6:17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</row>
    <row r="302" spans="6:17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</row>
    <row r="303" spans="6:17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6:17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</row>
    <row r="305" spans="6:17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</row>
    <row r="306" spans="6:17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</row>
    <row r="307" spans="6:17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</row>
    <row r="308" spans="6:17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</row>
    <row r="309" spans="6:17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6:17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6:17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6:17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</row>
    <row r="313" spans="6:17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</row>
    <row r="314" spans="6:17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</row>
    <row r="315" spans="6:17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</row>
    <row r="316" spans="6:17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</row>
    <row r="317" spans="6:17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</row>
    <row r="318" spans="6:17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</row>
    <row r="319" spans="6:17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</row>
    <row r="320" spans="6:17"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</row>
    <row r="321" spans="6:17"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6:17"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6:17"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</row>
    <row r="324" spans="6:17"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</row>
    <row r="325" spans="6:17"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</row>
    <row r="326" spans="6:17"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6:17"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</row>
    <row r="328" spans="6:17"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</row>
    <row r="329" spans="6:17"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6:17"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</row>
    <row r="331" spans="6:17"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6:17"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6:17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</row>
    <row r="334" spans="6:17"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</row>
    <row r="335" spans="6:17"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6:17"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</row>
    <row r="337" spans="6:17"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6:17"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</row>
    <row r="339" spans="6:17"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</row>
    <row r="340" spans="6:17"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</row>
    <row r="341" spans="6:17"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</row>
    <row r="342" spans="6:17"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</row>
    <row r="343" spans="6:17"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</row>
    <row r="344" spans="6:17"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</row>
    <row r="345" spans="6:17"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</row>
    <row r="346" spans="6:17"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</row>
    <row r="347" spans="6:17"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</row>
    <row r="348" spans="6:17"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</row>
    <row r="349" spans="6:17"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</row>
    <row r="350" spans="6:17"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</row>
    <row r="351" spans="6:17"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</row>
    <row r="352" spans="6:17"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</row>
    <row r="353" spans="6:17"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</row>
    <row r="354" spans="6:17"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</row>
    <row r="355" spans="6:17"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</row>
    <row r="356" spans="6:17"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</row>
    <row r="357" spans="6:17"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</row>
    <row r="358" spans="6:17"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</row>
    <row r="359" spans="6:17"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6:17"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6:17"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</row>
    <row r="362" spans="6:17"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</row>
    <row r="363" spans="6:17"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</row>
    <row r="364" spans="6:17"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</row>
    <row r="365" spans="6:17"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6:17"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</row>
    <row r="367" spans="6:17"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</row>
    <row r="368" spans="6:17"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</row>
    <row r="369" spans="6:17"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</row>
    <row r="370" spans="6:17"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6:17"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6:17"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6:17"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</row>
    <row r="374" spans="6:17"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</row>
    <row r="375" spans="6:17"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</row>
    <row r="376" spans="6:17"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</row>
    <row r="377" spans="6:17"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</row>
    <row r="378" spans="6:17"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</row>
    <row r="379" spans="6:17"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</row>
    <row r="380" spans="6:17"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</row>
    <row r="381" spans="6:17"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6:17"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6:17"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6:17"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6:17"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</row>
    <row r="386" spans="6:17"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6:17"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6:17"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</row>
    <row r="389" spans="6:17"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</row>
    <row r="390" spans="6:17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</row>
    <row r="391" spans="6:17"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</row>
    <row r="392" spans="6:17"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</row>
    <row r="393" spans="6:17"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6:17"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</row>
    <row r="395" spans="6:17"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</row>
    <row r="396" spans="6:17"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</row>
    <row r="397" spans="6:17"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</row>
    <row r="398" spans="6:17"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</row>
    <row r="399" spans="6:17"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6:17"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6:17"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6:17"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6:17"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6:17"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6:17"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6:17"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6:17"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6:17"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6:17"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6:17"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6:17"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6:17"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6:17"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6:17"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6:17"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6:17"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6:17"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6:17"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6:17"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6:17"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6:17"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6:17"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6:17"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6:17"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6:17"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6:17"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6:17"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6:17"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6:17"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6:17"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6:17"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6:17"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6:17"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6:17"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6:17"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6:17"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6:17"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6:17"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6:17"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6:17"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6:17"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6:17"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6:17"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6:17"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6:17"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6:17"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6:17"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6:17"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6:17"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6:17"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6:17"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6:17"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6:17"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6:17"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6:17"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6:17"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6:17"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6:17"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6:17"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6:17"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6:17"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6:17"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6:17"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6:17"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6:17"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6:17"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6:17"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6:17"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6:17"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6:17"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6:17"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6:17"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6:17"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6:17"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6:17"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6:17"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6:17"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6:17"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6:17"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6:17"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6:17"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6:17"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6:17"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6:17"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6:17"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6:17"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6:17"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6:17"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6:17"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6:17"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6:17"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6:17"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6:17"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6:17"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6:17"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6:17"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6:17"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6:17"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6:17"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6:17"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6:17"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6:17"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6:17"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6:17"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6:17"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6:17"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6:17"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6:17"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6:17"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6:17"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6:17"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6:17"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6:17"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6:17"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6:17"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6:17"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6:17"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6:17"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6:17"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6:17"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6:17"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6:17"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6:17"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6:17"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6:17"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6:17"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6:17"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6:17"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6:17"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6:17"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6:17"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6:17"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6:17"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6:17"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6:17"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6:17"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6:17"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6:17"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6:17"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6:17"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6:17"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6:17"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6:17"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</row>
    <row r="544" spans="6:17"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</row>
    <row r="545" spans="6:17"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</row>
    <row r="546" spans="6:17"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</row>
    <row r="547" spans="6:17"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</row>
    <row r="548" spans="6:17"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</row>
    <row r="549" spans="6:17"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</row>
    <row r="550" spans="6:17"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</row>
    <row r="551" spans="6:17"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</row>
    <row r="552" spans="6:17"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</row>
    <row r="553" spans="6:17"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</row>
    <row r="554" spans="6:17"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</row>
    <row r="555" spans="6:17"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</row>
    <row r="556" spans="6:17"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</row>
    <row r="557" spans="6:17"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</row>
    <row r="558" spans="6:17"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</row>
    <row r="559" spans="6:17"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</row>
    <row r="560" spans="6:17"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</row>
    <row r="561" spans="6:17"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</row>
    <row r="562" spans="6:17"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</row>
    <row r="563" spans="6:17"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</row>
    <row r="564" spans="6:17"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</row>
    <row r="565" spans="6:17"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</row>
    <row r="566" spans="6:17"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</row>
    <row r="567" spans="6:17"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</row>
    <row r="568" spans="6:17"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</row>
    <row r="569" spans="6:17"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</row>
    <row r="570" spans="6:17"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</row>
    <row r="571" spans="6:17"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</row>
    <row r="572" spans="6:17"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</row>
    <row r="573" spans="6:17"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</row>
    <row r="574" spans="6:17"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</row>
    <row r="575" spans="6:17"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</row>
    <row r="576" spans="6:17"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</row>
    <row r="577" spans="6:17"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</row>
    <row r="578" spans="6:17"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</row>
    <row r="579" spans="6:17"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</row>
    <row r="580" spans="6:17"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</row>
    <row r="581" spans="6:17"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6:17"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</row>
    <row r="583" spans="6:17"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</row>
    <row r="584" spans="6:17"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</row>
    <row r="585" spans="6:17"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</row>
    <row r="586" spans="6:17"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</row>
    <row r="587" spans="6:17"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</row>
    <row r="588" spans="6:17"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</row>
    <row r="589" spans="6:17"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</row>
    <row r="590" spans="6:17"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</row>
    <row r="591" spans="6:17"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</row>
    <row r="592" spans="6:17"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</row>
    <row r="593" spans="6:17"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</row>
    <row r="594" spans="6:17"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</row>
    <row r="595" spans="6:17"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</row>
    <row r="596" spans="6:17"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</row>
    <row r="597" spans="6:17"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</row>
    <row r="598" spans="6:17"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</row>
    <row r="599" spans="6:17"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</row>
    <row r="600" spans="6:17"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</row>
    <row r="601" spans="6:17"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</row>
    <row r="602" spans="6:17"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</row>
    <row r="603" spans="6:17"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</row>
    <row r="604" spans="6:17"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</row>
    <row r="605" spans="6:17"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</row>
    <row r="606" spans="6:17"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</row>
    <row r="607" spans="6:17"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</row>
    <row r="608" spans="6:17"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</row>
    <row r="609" spans="6:17"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</row>
    <row r="610" spans="6:17"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</row>
    <row r="611" spans="6:17"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</row>
    <row r="612" spans="6:17"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</row>
    <row r="613" spans="6:17"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</row>
    <row r="614" spans="6:17"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</row>
    <row r="615" spans="6:17"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</row>
    <row r="616" spans="6:17"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</row>
    <row r="617" spans="6:17"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</row>
    <row r="618" spans="6:17"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</row>
    <row r="619" spans="6:17"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</row>
    <row r="620" spans="6:17"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</row>
    <row r="621" spans="6:17"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</row>
    <row r="622" spans="6:17"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</row>
    <row r="623" spans="6:17"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</row>
    <row r="624" spans="6:17"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</row>
    <row r="625" spans="6:17"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</row>
    <row r="626" spans="6:17"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</row>
    <row r="627" spans="6:17"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</row>
    <row r="628" spans="6:17"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</row>
    <row r="629" spans="6:17"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</row>
    <row r="630" spans="6:17"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</row>
    <row r="631" spans="6:17"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</row>
    <row r="632" spans="6:17"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</row>
    <row r="633" spans="6:17"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</row>
    <row r="634" spans="6:17"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</row>
    <row r="635" spans="6:17"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</row>
    <row r="636" spans="6:17"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</row>
    <row r="637" spans="6:17"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</row>
    <row r="638" spans="6:17"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</row>
    <row r="639" spans="6:17"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</row>
    <row r="640" spans="6:17"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</row>
    <row r="641" spans="6:17"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</row>
    <row r="642" spans="6:17"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</row>
    <row r="643" spans="6:17"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</row>
    <row r="644" spans="6:17"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</row>
    <row r="645" spans="6:17"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</row>
    <row r="646" spans="6:17"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</row>
    <row r="647" spans="6:17"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</row>
    <row r="648" spans="6:17"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</row>
    <row r="649" spans="6:17"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</row>
    <row r="650" spans="6:17"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</row>
    <row r="651" spans="6:17"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</row>
    <row r="652" spans="6:17"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</row>
    <row r="653" spans="6:17"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</row>
    <row r="654" spans="6:17"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</row>
    <row r="655" spans="6:17"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</row>
    <row r="656" spans="6:17"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</row>
    <row r="657" spans="6:17"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</row>
    <row r="658" spans="6:17"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</row>
    <row r="659" spans="6:17"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</row>
    <row r="660" spans="6:17"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</row>
    <row r="661" spans="6:17"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</row>
    <row r="662" spans="6:17"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</row>
    <row r="663" spans="6:17"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</row>
    <row r="664" spans="6:17"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</row>
    <row r="665" spans="6:17"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</row>
    <row r="666" spans="6:17"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</row>
    <row r="667" spans="6:17"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</row>
    <row r="668" spans="6:17"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</row>
    <row r="669" spans="6:17"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</row>
    <row r="670" spans="6:17"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</row>
    <row r="671" spans="6:17"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</row>
    <row r="672" spans="6:17"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</row>
    <row r="673" spans="6:17"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</row>
    <row r="674" spans="6:17"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</row>
    <row r="675" spans="6:17"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</row>
    <row r="676" spans="6:17"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</row>
    <row r="677" spans="6:17"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</row>
    <row r="678" spans="6:17"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</row>
    <row r="679" spans="6:17"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</row>
    <row r="680" spans="6:17"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</row>
    <row r="681" spans="6:17"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</row>
    <row r="682" spans="6:17"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</row>
    <row r="683" spans="6:17"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</row>
    <row r="684" spans="6:17"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</row>
    <row r="685" spans="6:17"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</row>
    <row r="686" spans="6:17"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</row>
    <row r="687" spans="6:17"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</row>
    <row r="688" spans="6:17"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</row>
    <row r="689" spans="6:17"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</row>
    <row r="690" spans="6:17"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</row>
    <row r="691" spans="6:17"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</row>
    <row r="692" spans="6:17"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</row>
    <row r="693" spans="6:17"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</row>
    <row r="694" spans="6:17"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</row>
    <row r="695" spans="6:17"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</row>
    <row r="696" spans="6:17"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</row>
    <row r="697" spans="6:17"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</row>
    <row r="698" spans="6:17"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</row>
    <row r="699" spans="6:17"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</row>
    <row r="700" spans="6:17"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</row>
    <row r="701" spans="6:17"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</row>
    <row r="702" spans="6:17"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</row>
    <row r="703" spans="6:17"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</row>
    <row r="704" spans="6:17"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</row>
    <row r="705" spans="6:17"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</row>
    <row r="706" spans="6:17"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</row>
    <row r="707" spans="6:17"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</row>
    <row r="708" spans="6:17"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</row>
    <row r="709" spans="6:17"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</row>
    <row r="710" spans="6:17"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</row>
    <row r="711" spans="6:17"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</row>
    <row r="712" spans="6:17"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</row>
    <row r="713" spans="6:17"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</row>
    <row r="714" spans="6:17"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</row>
    <row r="715" spans="6:17"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</row>
    <row r="716" spans="6:17"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</row>
    <row r="717" spans="6:17"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</row>
    <row r="718" spans="6:17"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</row>
    <row r="719" spans="6:17"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</row>
    <row r="720" spans="6:17"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</row>
    <row r="721" spans="6:17"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</row>
    <row r="722" spans="6:17"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</row>
    <row r="723" spans="6:17"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</row>
    <row r="724" spans="6:17"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</row>
    <row r="725" spans="6:17"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</row>
    <row r="726" spans="6:17"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</row>
    <row r="727" spans="6:17"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</row>
    <row r="728" spans="6:17"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</row>
    <row r="729" spans="6:17"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</row>
    <row r="730" spans="6:17"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</row>
    <row r="731" spans="6:17"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</row>
    <row r="732" spans="6:17"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</row>
    <row r="733" spans="6:17"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</row>
    <row r="734" spans="6:17"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</row>
    <row r="735" spans="6:17"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</row>
    <row r="736" spans="6:17"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</row>
    <row r="737" spans="6:17"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</row>
    <row r="738" spans="6:17"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</row>
    <row r="739" spans="6:17"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</row>
    <row r="740" spans="6:17"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</row>
    <row r="741" spans="6:17"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</row>
    <row r="742" spans="6:17"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</row>
    <row r="743" spans="6:17"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</row>
    <row r="744" spans="6:17"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</row>
    <row r="745" spans="6:17"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</row>
    <row r="746" spans="6:17"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</row>
    <row r="747" spans="6:17"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</row>
    <row r="748" spans="6:17"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</row>
    <row r="749" spans="6:17"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</row>
    <row r="750" spans="6:17"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</row>
    <row r="751" spans="6:17"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</row>
    <row r="752" spans="6:17"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</row>
    <row r="753" spans="6:17"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</row>
    <row r="754" spans="6:17"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</row>
    <row r="755" spans="6:17"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</row>
    <row r="756" spans="6:17"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</row>
    <row r="757" spans="6:17"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</row>
    <row r="758" spans="6:17"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</row>
    <row r="759" spans="6:17"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</row>
    <row r="760" spans="6:17"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</row>
    <row r="761" spans="6:17"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</row>
    <row r="762" spans="6:17"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</row>
    <row r="763" spans="6:17"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</row>
    <row r="764" spans="6:17"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</row>
    <row r="765" spans="6:17"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</row>
    <row r="766" spans="6:17"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</row>
    <row r="767" spans="6:17"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</row>
    <row r="768" spans="6:17"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</row>
    <row r="769" spans="6:17"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</row>
    <row r="770" spans="6:17"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</row>
    <row r="771" spans="6:17"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</row>
    <row r="772" spans="6:17"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</row>
    <row r="773" spans="6:17"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</row>
    <row r="774" spans="6:17"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</row>
    <row r="775" spans="6:17"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</row>
    <row r="776" spans="6:17"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</row>
    <row r="777" spans="6:17"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</row>
    <row r="778" spans="6:17"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</row>
    <row r="779" spans="6:17"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</row>
    <row r="780" spans="6:17"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</row>
    <row r="781" spans="6:17"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</row>
    <row r="782" spans="6:17"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</row>
    <row r="783" spans="6:17"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</row>
    <row r="784" spans="6:17"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</row>
    <row r="785" spans="6:17"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</row>
    <row r="786" spans="6:17"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</row>
    <row r="787" spans="6:17"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</row>
    <row r="788" spans="6:17"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</row>
    <row r="789" spans="6:17"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</row>
    <row r="790" spans="6:17"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</row>
    <row r="791" spans="6:17"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</row>
    <row r="792" spans="6:17"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</row>
    <row r="793" spans="6:17"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</row>
    <row r="794" spans="6:17"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</row>
    <row r="795" spans="6:17"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</row>
    <row r="796" spans="6:17"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</row>
    <row r="797" spans="6:17"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</row>
    <row r="798" spans="6:17"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</row>
    <row r="799" spans="6:17"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</row>
    <row r="800" spans="6:17"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</row>
    <row r="801" spans="6:17"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</row>
    <row r="802" spans="6:17"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</row>
    <row r="803" spans="6:17"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</row>
    <row r="804" spans="6:17"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</row>
    <row r="805" spans="6:17"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</row>
    <row r="806" spans="6:17"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</row>
    <row r="807" spans="6:17"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</row>
    <row r="808" spans="6:17"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</row>
    <row r="809" spans="6:17"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</row>
    <row r="810" spans="6:17"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</row>
    <row r="811" spans="6:17"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</row>
    <row r="812" spans="6:17"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</row>
    <row r="813" spans="6:17"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</row>
    <row r="814" spans="6:17"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</row>
    <row r="815" spans="6:17"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</row>
    <row r="816" spans="6:17"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</row>
    <row r="817" spans="6:17"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</row>
    <row r="818" spans="6:17"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</row>
    <row r="819" spans="6:17"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</row>
    <row r="820" spans="6:17"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</row>
    <row r="821" spans="6:17"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</row>
    <row r="822" spans="6:17"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</row>
    <row r="823" spans="6:17"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</row>
    <row r="824" spans="6:17"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</row>
    <row r="825" spans="6:17"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</row>
    <row r="826" spans="6:17"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</row>
    <row r="827" spans="6:17"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</row>
    <row r="828" spans="6:17"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</row>
    <row r="829" spans="6:17"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</row>
    <row r="830" spans="6:17"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</row>
    <row r="831" spans="6:17"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</row>
    <row r="832" spans="6:17"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</row>
    <row r="833" spans="6:17"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</row>
    <row r="834" spans="6:17"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</row>
    <row r="835" spans="6:17"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</row>
    <row r="836" spans="6:17"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</row>
    <row r="837" spans="6:17"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</row>
    <row r="838" spans="6:17"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</row>
    <row r="839" spans="6:17"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</row>
    <row r="840" spans="6:17"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</row>
    <row r="841" spans="6:17"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</row>
    <row r="842" spans="6:17"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</row>
    <row r="843" spans="6:17"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</row>
    <row r="844" spans="6:17"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</row>
    <row r="845" spans="6:17"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</row>
    <row r="846" spans="6:17"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</row>
    <row r="847" spans="6:17"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</row>
    <row r="848" spans="6:17"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</row>
    <row r="849" spans="6:17"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</row>
    <row r="850" spans="6:17"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</row>
    <row r="851" spans="6:17"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</row>
    <row r="852" spans="6:17"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</row>
    <row r="853" spans="6:17"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</row>
    <row r="854" spans="6:17"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</row>
    <row r="855" spans="6:17"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</row>
    <row r="856" spans="6:17"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</row>
    <row r="857" spans="6:17"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</row>
    <row r="858" spans="6:17"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</row>
    <row r="859" spans="6:17"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</row>
    <row r="860" spans="6:17"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</row>
    <row r="861" spans="6:17"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</row>
    <row r="862" spans="6:17"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</row>
    <row r="863" spans="6:17"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</row>
    <row r="864" spans="6:17"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</row>
    <row r="865" spans="6:17"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</row>
    <row r="866" spans="6:17"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</row>
    <row r="867" spans="6:17"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</row>
    <row r="868" spans="6:17"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</row>
    <row r="869" spans="6:17"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</row>
    <row r="870" spans="6:17"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</row>
    <row r="871" spans="6:17"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</row>
    <row r="872" spans="6:17"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</row>
    <row r="873" spans="6:17"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</row>
    <row r="874" spans="6:17"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</row>
    <row r="875" spans="6:17"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</row>
    <row r="876" spans="6:17"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</row>
    <row r="877" spans="6:17"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</row>
    <row r="878" spans="6:17"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</row>
    <row r="879" spans="6:17"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</row>
    <row r="880" spans="6:17"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</row>
    <row r="881" spans="6:17"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</row>
    <row r="882" spans="6:17"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</row>
    <row r="883" spans="6:17"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</row>
    <row r="884" spans="6:17"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</row>
    <row r="885" spans="6:17"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</row>
    <row r="886" spans="6:17"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</row>
    <row r="887" spans="6:17"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</row>
    <row r="888" spans="6:17"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</row>
    <row r="889" spans="6:17"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</row>
    <row r="890" spans="6:17"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</row>
    <row r="891" spans="6:17"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</row>
    <row r="892" spans="6:17"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</row>
    <row r="893" spans="6:17"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</row>
    <row r="894" spans="6:17"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</row>
    <row r="895" spans="6:17"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</row>
    <row r="896" spans="6:17"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</row>
    <row r="897" spans="6:17"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</row>
    <row r="898" spans="6:17"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</row>
    <row r="899" spans="6:17"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</row>
    <row r="900" spans="6:17"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</row>
    <row r="901" spans="6:17"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</row>
    <row r="902" spans="6:17"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</row>
    <row r="903" spans="6:17"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</row>
    <row r="904" spans="6:17"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</row>
    <row r="905" spans="6:17"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</row>
    <row r="906" spans="6:17"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</row>
    <row r="907" spans="6:17"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</row>
    <row r="908" spans="6:17"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</row>
    <row r="909" spans="6:17"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</row>
    <row r="910" spans="6:17"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</row>
    <row r="911" spans="6:17"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</row>
    <row r="912" spans="6:17"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</row>
    <row r="913" spans="6:17"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</row>
    <row r="914" spans="6:17"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</row>
    <row r="915" spans="6:17"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</row>
    <row r="916" spans="6:17"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</row>
    <row r="917" spans="6:17"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</row>
    <row r="918" spans="6:17"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</row>
    <row r="919" spans="6:17"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</row>
    <row r="920" spans="6:17"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</row>
    <row r="921" spans="6:17"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</row>
    <row r="922" spans="6:17"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</row>
    <row r="923" spans="6:17"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</row>
    <row r="924" spans="6:17"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</row>
    <row r="925" spans="6:17"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</row>
    <row r="926" spans="6:17"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</row>
    <row r="927" spans="6:17"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</row>
    <row r="928" spans="6:17"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</row>
    <row r="929" spans="6:17"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</row>
    <row r="930" spans="6:17"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</row>
    <row r="931" spans="6:17"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</row>
    <row r="932" spans="6:17"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</row>
    <row r="933" spans="6:17"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</row>
    <row r="934" spans="6:17"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</row>
    <row r="935" spans="6:17"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</row>
    <row r="936" spans="6:17"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</row>
    <row r="937" spans="6:17"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</row>
    <row r="938" spans="6:17"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</row>
    <row r="939" spans="6:17"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</row>
    <row r="940" spans="6:17"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</row>
    <row r="941" spans="6:17"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</row>
    <row r="942" spans="6:17"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</row>
    <row r="943" spans="6:17"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</row>
    <row r="944" spans="6:17"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</row>
    <row r="945" spans="6:17"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</row>
    <row r="946" spans="6:17"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</row>
    <row r="947" spans="6:17"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</row>
    <row r="948" spans="6:17"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</row>
    <row r="949" spans="6:17"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</row>
    <row r="950" spans="6:17"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</row>
    <row r="951" spans="6:17"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</row>
    <row r="952" spans="6:17"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</row>
    <row r="953" spans="6:17"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</row>
    <row r="954" spans="6:17"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</row>
    <row r="955" spans="6:17"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</row>
    <row r="956" spans="6:17"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</row>
    <row r="957" spans="6:17"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</row>
    <row r="958" spans="6:17"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</row>
    <row r="959" spans="6:17"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</row>
    <row r="960" spans="6:17"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</row>
    <row r="961" spans="6:17"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</row>
    <row r="962" spans="6:17"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</row>
    <row r="963" spans="6:17"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</row>
    <row r="964" spans="6:17"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</row>
    <row r="965" spans="6:17"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</row>
    <row r="966" spans="6:17"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</row>
    <row r="967" spans="6:17"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</row>
    <row r="968" spans="6:17"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</row>
    <row r="969" spans="6:17"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</row>
    <row r="970" spans="6:17"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</row>
    <row r="971" spans="6:17"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</row>
    <row r="972" spans="6:17"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</row>
    <row r="973" spans="6:17"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</row>
    <row r="974" spans="6:17"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</row>
    <row r="975" spans="6:17"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</row>
    <row r="976" spans="6:17"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</row>
    <row r="977" spans="6:17"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</row>
    <row r="978" spans="6:17"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</row>
    <row r="979" spans="6:17"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</row>
    <row r="980" spans="6:17"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</row>
    <row r="981" spans="6:17"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</row>
    <row r="982" spans="6:17"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</row>
    <row r="983" spans="6:17"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</row>
    <row r="984" spans="6:17"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</row>
    <row r="985" spans="6:17"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</row>
    <row r="986" spans="6:17"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</row>
    <row r="987" spans="6:17"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</row>
    <row r="988" spans="6:17"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</row>
    <row r="989" spans="6:17"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</row>
    <row r="990" spans="6:17"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</row>
    <row r="991" spans="6:17"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</row>
    <row r="992" spans="6:17"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</row>
    <row r="993" spans="6:17"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</row>
    <row r="994" spans="6:17"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</row>
    <row r="995" spans="6:17"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</row>
    <row r="996" spans="6:17"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</row>
    <row r="997" spans="6:17"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</row>
    <row r="998" spans="6:17"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</row>
    <row r="999" spans="6:17"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</row>
    <row r="1000" spans="6:17"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</row>
    <row r="1001" spans="6:17"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</row>
    <row r="1002" spans="6:17"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</row>
    <row r="1003" spans="6:17"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</row>
    <row r="1004" spans="6:17"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</row>
    <row r="1005" spans="6:17"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</row>
    <row r="1006" spans="6:17"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</row>
    <row r="1007" spans="6:17"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</row>
    <row r="1008" spans="6:17"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</row>
    <row r="1009" spans="6:17"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</row>
    <row r="1010" spans="6:17"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</row>
    <row r="1011" spans="6:17"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</row>
    <row r="1012" spans="6:17"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</row>
    <row r="1013" spans="6:17"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</row>
    <row r="1014" spans="6:17"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</row>
    <row r="1015" spans="6:17"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</row>
    <row r="1016" spans="6:17"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</row>
    <row r="1017" spans="6:17"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</row>
    <row r="1018" spans="6:17"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</row>
    <row r="1019" spans="6:17"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</row>
    <row r="1020" spans="6:17"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</row>
    <row r="1021" spans="6:17"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</row>
    <row r="1022" spans="6:17"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</row>
    <row r="1023" spans="6:17"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</row>
    <row r="1024" spans="6:17"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</row>
    <row r="1025" spans="6:17"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</row>
    <row r="1026" spans="6:17"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</row>
    <row r="1027" spans="6:17"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</row>
    <row r="1028" spans="6:17"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</row>
    <row r="1029" spans="6:17"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</row>
    <row r="1030" spans="6:17"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</row>
    <row r="1031" spans="6:17"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</row>
    <row r="1032" spans="6:17"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</row>
    <row r="1033" spans="6:17"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</row>
    <row r="1034" spans="6:17"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</row>
    <row r="1035" spans="6:17"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</row>
    <row r="1036" spans="6:17"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</row>
    <row r="1037" spans="6:17"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</row>
    <row r="1038" spans="6:17"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</row>
    <row r="1039" spans="6:17"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</row>
    <row r="1040" spans="6:17"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</row>
    <row r="1041" spans="6:17"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</row>
    <row r="1042" spans="6:17"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</row>
    <row r="1043" spans="6:17"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</row>
    <row r="1044" spans="6:17"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</row>
    <row r="1045" spans="6:17"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</row>
    <row r="1046" spans="6:17"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</row>
    <row r="1047" spans="6:17"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</row>
    <row r="1048" spans="6:17"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</row>
    <row r="1049" spans="6:17"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</row>
    <row r="1050" spans="6:17"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</row>
    <row r="1051" spans="6:17"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</row>
    <row r="1052" spans="6:17"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</row>
    <row r="1053" spans="6:17"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</row>
    <row r="1054" spans="6:17"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</row>
    <row r="1055" spans="6:17"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</row>
    <row r="1056" spans="6:17"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</row>
    <row r="1057" spans="6:17"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</row>
    <row r="1058" spans="6:17"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</row>
    <row r="1059" spans="6:17"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</row>
    <row r="1060" spans="6:17"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</row>
    <row r="1061" spans="6:17"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</row>
    <row r="1062" spans="6:17"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</row>
    <row r="1063" spans="6:17"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</row>
    <row r="1064" spans="6:17"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</row>
    <row r="1065" spans="6:17"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</row>
    <row r="1066" spans="6:17"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</row>
    <row r="1067" spans="6:17"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</row>
    <row r="1068" spans="6:17"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</row>
    <row r="1069" spans="6:17"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</row>
    <row r="1070" spans="6:17"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</row>
    <row r="1071" spans="6:17"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</row>
    <row r="1072" spans="6:17"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</row>
    <row r="1073" spans="6:17"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</row>
    <row r="1074" spans="6:17"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</row>
    <row r="1075" spans="6:17"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</row>
    <row r="1076" spans="6:17"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</row>
    <row r="1077" spans="6:17"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</row>
    <row r="1078" spans="6:17"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</row>
    <row r="1079" spans="6:17"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</row>
    <row r="1080" spans="6:17"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</row>
    <row r="1081" spans="6:17"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</row>
    <row r="1082" spans="6:17"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</row>
    <row r="1083" spans="6:17"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</row>
    <row r="1084" spans="6:17"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</row>
    <row r="1085" spans="6:17"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</row>
    <row r="1086" spans="6:17"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</row>
    <row r="1087" spans="6:17"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</row>
    <row r="1088" spans="6:17"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</row>
    <row r="1089" spans="6:17"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</row>
    <row r="1090" spans="6:17"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</row>
    <row r="1091" spans="6:17"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</row>
    <row r="1092" spans="6:17"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</row>
    <row r="1093" spans="6:17"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</row>
    <row r="1094" spans="6:17"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</row>
    <row r="1095" spans="6:17"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</row>
    <row r="1096" spans="6:17"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</row>
    <row r="1097" spans="6:17"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</row>
    <row r="1098" spans="6:17"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</row>
    <row r="1099" spans="6:17"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</row>
    <row r="1100" spans="6:17"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</row>
    <row r="1101" spans="6:17"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</row>
    <row r="1102" spans="6:17"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</row>
    <row r="1103" spans="6:17"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</row>
    <row r="1104" spans="6:17"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</row>
    <row r="1105" spans="6:17"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</row>
    <row r="1106" spans="6:17"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</row>
    <row r="1107" spans="6:17"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</row>
    <row r="1108" spans="6:17"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</row>
    <row r="1109" spans="6:17"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</row>
    <row r="1110" spans="6:17"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</row>
    <row r="1111" spans="6:17"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</row>
    <row r="1112" spans="6:17"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</row>
    <row r="1113" spans="6:17"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</row>
    <row r="1114" spans="6:17"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</row>
    <row r="1115" spans="6:17"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</row>
    <row r="1116" spans="6:17"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</row>
    <row r="1117" spans="6:17"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</row>
    <row r="1118" spans="6:17"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</row>
    <row r="1119" spans="6:17"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</row>
    <row r="1120" spans="6:17"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</row>
    <row r="1121" spans="6:17"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</row>
    <row r="1122" spans="6:17"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</row>
    <row r="1123" spans="6:17"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</row>
    <row r="1124" spans="6:17"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</row>
    <row r="1125" spans="6:17"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</row>
    <row r="1126" spans="6:17"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</row>
    <row r="1127" spans="6:17"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</row>
    <row r="1128" spans="6:17"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</row>
    <row r="1129" spans="6:17"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</row>
    <row r="1130" spans="6:17"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</row>
    <row r="1131" spans="6:17"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</row>
    <row r="1132" spans="6:17"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</row>
    <row r="1133" spans="6:17"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</row>
    <row r="1134" spans="6:17"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</row>
    <row r="1135" spans="6:17"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</row>
    <row r="1136" spans="6:17"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</row>
    <row r="1137" spans="6:17"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</row>
    <row r="1138" spans="6:17"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</row>
    <row r="1139" spans="6:17"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</row>
    <row r="1140" spans="6:17"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</row>
    <row r="1141" spans="6:17"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</row>
    <row r="1142" spans="6:17"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</row>
    <row r="1143" spans="6:17"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</row>
    <row r="1144" spans="6:17"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</row>
    <row r="1145" spans="6:17"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</row>
    <row r="1146" spans="6:17"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</row>
    <row r="1147" spans="6:17"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</row>
    <row r="1148" spans="6:17"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</row>
    <row r="1149" spans="6:17"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</row>
    <row r="1150" spans="6:17"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</row>
    <row r="1151" spans="6:17"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</row>
    <row r="1152" spans="6:17"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</row>
    <row r="1153" spans="6:17"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</row>
    <row r="1154" spans="6:17"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</row>
    <row r="1155" spans="6:17"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</row>
    <row r="1156" spans="6:17"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</row>
    <row r="1157" spans="6:17"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</row>
    <row r="1158" spans="6:17"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</row>
    <row r="1159" spans="6:17"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</row>
    <row r="1160" spans="6:17"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</row>
    <row r="1161" spans="6:17"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</row>
    <row r="1162" spans="6:17"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</row>
    <row r="1163" spans="6:17"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</row>
    <row r="1164" spans="6:17"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</row>
    <row r="1165" spans="6:17"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</row>
    <row r="1166" spans="6:17"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</row>
    <row r="1167" spans="6:17"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</row>
    <row r="1168" spans="6:17"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</row>
    <row r="1169" spans="6:17"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</row>
    <row r="1170" spans="6:17"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</row>
    <row r="1171" spans="6:17"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</row>
    <row r="1172" spans="6:17"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</row>
    <row r="1173" spans="6:17"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</row>
    <row r="1174" spans="6:17"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</row>
    <row r="1175" spans="6:17"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</row>
    <row r="1176" spans="6:17"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</row>
    <row r="1177" spans="6:17"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</row>
    <row r="1178" spans="6:17"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</row>
    <row r="1179" spans="6:17"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</row>
    <row r="1180" spans="6:17"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</row>
    <row r="1181" spans="6:17"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</row>
    <row r="1182" spans="6:17"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</row>
    <row r="1183" spans="6:17"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</row>
    <row r="1184" spans="6:17"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</row>
    <row r="1185" spans="6:17"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</row>
    <row r="1186" spans="6:17"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</row>
    <row r="1187" spans="6:17"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</row>
    <row r="1188" spans="6:17"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</row>
    <row r="1189" spans="6:17"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</row>
    <row r="1190" spans="6:17"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</row>
    <row r="1191" spans="6:17"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</row>
    <row r="1192" spans="6:17"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</row>
    <row r="1193" spans="6:17"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</row>
    <row r="1194" spans="6:17"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</row>
    <row r="1195" spans="6:17"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</row>
    <row r="1196" spans="6:17"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</row>
    <row r="1197" spans="6:17"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</row>
    <row r="1198" spans="6:17"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</row>
    <row r="1199" spans="6:17"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</row>
    <row r="1200" spans="6:17"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</row>
    <row r="1201" spans="6:17"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</row>
    <row r="1202" spans="6:17"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</row>
    <row r="1203" spans="6:17"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</row>
    <row r="1204" spans="6:17"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</row>
    <row r="1205" spans="6:17"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</row>
    <row r="1206" spans="6:17"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</row>
    <row r="1207" spans="6:17"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</row>
    <row r="1208" spans="6:17"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</row>
    <row r="1209" spans="6:17"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</row>
    <row r="1210" spans="6:17"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</row>
    <row r="1211" spans="6:17"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</row>
    <row r="1212" spans="6:17"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</row>
    <row r="1213" spans="6:17"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</row>
    <row r="1214" spans="6:17"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</row>
    <row r="1215" spans="6:17"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</row>
    <row r="1216" spans="6:17"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</row>
    <row r="1217" spans="6:17"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</row>
    <row r="1218" spans="6:17"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</row>
    <row r="1219" spans="6:17"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</row>
    <row r="1220" spans="6:17"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</row>
    <row r="1221" spans="6:17"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</row>
    <row r="1222" spans="6:17"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</row>
    <row r="1223" spans="6:17"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</row>
    <row r="1224" spans="6:17"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</row>
    <row r="1225" spans="6:17"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</row>
    <row r="1226" spans="6:17"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</row>
    <row r="1227" spans="6:17"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</row>
    <row r="1228" spans="6:17"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</row>
    <row r="1229" spans="6:17"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</row>
    <row r="1230" spans="6:17"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</row>
    <row r="1231" spans="6:17"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</row>
    <row r="1232" spans="6:17"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</row>
    <row r="1233" spans="6:17"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</row>
    <row r="1234" spans="6:17"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</row>
    <row r="1235" spans="6:17"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</row>
    <row r="1236" spans="6:17"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</row>
    <row r="1237" spans="6:17"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</row>
    <row r="1238" spans="6:17"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</row>
    <row r="1239" spans="6:17"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</row>
    <row r="1240" spans="6:17"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</row>
    <row r="1241" spans="6:17"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</row>
    <row r="1242" spans="6:17"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</row>
    <row r="1243" spans="6:17"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</row>
    <row r="1244" spans="6:17"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</row>
    <row r="1245" spans="6:17"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</row>
    <row r="1246" spans="6:17"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</row>
    <row r="1247" spans="6:17"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</row>
    <row r="1248" spans="6:17"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</row>
    <row r="1249" spans="6:17"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</row>
    <row r="1250" spans="6:17"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</row>
    <row r="1251" spans="6:17"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</row>
    <row r="1252" spans="6:17"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</row>
    <row r="1253" spans="6:17"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</row>
    <row r="1254" spans="6:17"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</row>
    <row r="1255" spans="6:17"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</row>
    <row r="1256" spans="6:17"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</row>
    <row r="1257" spans="6:17"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</row>
    <row r="1258" spans="6:17"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</row>
    <row r="1259" spans="6:17"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</row>
    <row r="1260" spans="6:17"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</row>
    <row r="1261" spans="6:17"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</row>
    <row r="1262" spans="6:17"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</row>
    <row r="1263" spans="6:17"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</row>
    <row r="1264" spans="6:17"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</row>
    <row r="1265" spans="6:17"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</row>
    <row r="1266" spans="6:17"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</row>
    <row r="1267" spans="6:17"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</row>
    <row r="1268" spans="6:17"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</row>
    <row r="1269" spans="6:17"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</row>
    <row r="1270" spans="6:17"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</row>
    <row r="1271" spans="6:17"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</row>
    <row r="1272" spans="6:17"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</row>
    <row r="1273" spans="6:17"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</row>
    <row r="1274" spans="6:17"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</row>
    <row r="1275" spans="6:17"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</row>
    <row r="1276" spans="6:17"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</row>
    <row r="1277" spans="6:17"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</row>
    <row r="1278" spans="6:17"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</row>
    <row r="1279" spans="6:17"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</row>
    <row r="1280" spans="6:17"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</row>
    <row r="1281" spans="6:17"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</row>
    <row r="1282" spans="6:17"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</row>
    <row r="1283" spans="6:17"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</row>
    <row r="1284" spans="6:17"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</row>
    <row r="1285" spans="6:17"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</row>
    <row r="1286" spans="6:17"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</row>
    <row r="1287" spans="6:17"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</row>
    <row r="1288" spans="6:17"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</row>
    <row r="1289" spans="6:17"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</row>
    <row r="1290" spans="6:17"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</row>
    <row r="1291" spans="6:17"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</row>
    <row r="1292" spans="6:17"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</row>
    <row r="1293" spans="6:17"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</row>
    <row r="1294" spans="6:17"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</row>
    <row r="1295" spans="6:17"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</row>
    <row r="1296" spans="6:17"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</row>
    <row r="1297" spans="6:17"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</row>
    <row r="1298" spans="6:17"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</row>
    <row r="1299" spans="6:17"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</row>
    <row r="1300" spans="6:17"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</row>
    <row r="1301" spans="6:17"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</row>
    <row r="1302" spans="6:17"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</row>
    <row r="1303" spans="6:17"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</row>
    <row r="1304" spans="6:17"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</row>
    <row r="1305" spans="6:17"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</row>
    <row r="1306" spans="6:17"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</row>
    <row r="1307" spans="6:17"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</row>
    <row r="1308" spans="6:17"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</row>
    <row r="1309" spans="6:17"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</row>
    <row r="1310" spans="6:17"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</row>
    <row r="1311" spans="6:17"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</row>
    <row r="1312" spans="6:17"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</row>
    <row r="1313" spans="6:17"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</row>
    <row r="1314" spans="6:17"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</row>
    <row r="1315" spans="6:17"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</row>
    <row r="1316" spans="6:17"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</row>
    <row r="1317" spans="6:17"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</row>
    <row r="1318" spans="6:17"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</row>
    <row r="1319" spans="6:17"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</row>
    <row r="1320" spans="6:17"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</row>
    <row r="1321" spans="6:17"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</row>
    <row r="1322" spans="6:17"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</row>
    <row r="1323" spans="6:17"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</row>
    <row r="1324" spans="6:17"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</row>
    <row r="1325" spans="6:17"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</row>
    <row r="1326" spans="6:17"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</row>
    <row r="1327" spans="6:17"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</row>
    <row r="1328" spans="6:17"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</row>
    <row r="1329" spans="6:17"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</row>
    <row r="1330" spans="6:17"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</row>
    <row r="1331" spans="6:17"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</row>
    <row r="1332" spans="6:17"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</row>
    <row r="1333" spans="6:17"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</row>
    <row r="1334" spans="6:17"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</row>
    <row r="1335" spans="6:17"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</row>
    <row r="1336" spans="6:17"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</row>
    <row r="1337" spans="6:17"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</row>
    <row r="1338" spans="6:17"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</row>
    <row r="1339" spans="6:17"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</row>
    <row r="1340" spans="6:17"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</row>
    <row r="1341" spans="6:17"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</row>
    <row r="1342" spans="6:17"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</row>
    <row r="1343" spans="6:17"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</row>
    <row r="1344" spans="6:17"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</row>
    <row r="1345" spans="6:17"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</row>
    <row r="1346" spans="6:17"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</row>
    <row r="1347" spans="6:17"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</row>
    <row r="1348" spans="6:17"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</row>
    <row r="1349" spans="6:17"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</row>
    <row r="1350" spans="6:17"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</row>
    <row r="1351" spans="6:17"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</row>
    <row r="1352" spans="6:17"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</row>
    <row r="1353" spans="6:17"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</row>
    <row r="1354" spans="6:17"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</row>
    <row r="1355" spans="6:17"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</row>
    <row r="1356" spans="6:17"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</row>
    <row r="1357" spans="6:17"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</row>
    <row r="1358" spans="6:17"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</row>
    <row r="1359" spans="6:17"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</row>
    <row r="1360" spans="6:17"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</row>
    <row r="1361" spans="6:17"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</row>
    <row r="1362" spans="6:17"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</row>
    <row r="1363" spans="6:17"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</row>
    <row r="1364" spans="6:17"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</row>
    <row r="1365" spans="6:17"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</row>
    <row r="1366" spans="6:17"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</row>
    <row r="1367" spans="6:17"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</row>
    <row r="1368" spans="6:17"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</row>
    <row r="1369" spans="6:17"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</row>
    <row r="1370" spans="6:17"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</row>
    <row r="1371" spans="6:17"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</row>
    <row r="1372" spans="6:17"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</row>
    <row r="1373" spans="6:17"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</row>
    <row r="1374" spans="6:17"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</row>
    <row r="1375" spans="6:17"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</row>
    <row r="1376" spans="6:17"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</row>
    <row r="1377" spans="6:17"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</row>
    <row r="1378" spans="6:17"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</row>
    <row r="1379" spans="6:17"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</row>
    <row r="1380" spans="6:17"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</row>
    <row r="1381" spans="6:17"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</row>
    <row r="1382" spans="6:17"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</row>
    <row r="1383" spans="6:17"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</row>
    <row r="1384" spans="6:17"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</row>
    <row r="1385" spans="6:17"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</row>
    <row r="1386" spans="6:17"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</row>
    <row r="1387" spans="6:17"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</row>
    <row r="1388" spans="6:17"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</row>
    <row r="1389" spans="6:17"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</row>
    <row r="1390" spans="6:17"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</row>
    <row r="1391" spans="6:17"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</row>
    <row r="1392" spans="6:17"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</row>
    <row r="1393" spans="6:17"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</row>
    <row r="1394" spans="6:17"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</row>
    <row r="1395" spans="6:17"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</row>
    <row r="1396" spans="6:17"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</row>
    <row r="1397" spans="6:17"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</row>
    <row r="1398" spans="6:17"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</row>
    <row r="1399" spans="6:17"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</row>
    <row r="1400" spans="6:17"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</row>
    <row r="1401" spans="6:17"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</row>
    <row r="1402" spans="6:17"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</row>
    <row r="1403" spans="6:17"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</row>
    <row r="1404" spans="6:17"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</row>
    <row r="1405" spans="6:17"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</row>
    <row r="1406" spans="6:17"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</row>
    <row r="1407" spans="6:17"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</row>
    <row r="1408" spans="6:17"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</row>
    <row r="1409" spans="6:17"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</row>
    <row r="1410" spans="6:17"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</row>
    <row r="1411" spans="6:17"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</row>
    <row r="1412" spans="6:17"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</row>
    <row r="1413" spans="6:17"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</row>
    <row r="1414" spans="6:17"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</row>
    <row r="1415" spans="6:17"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</row>
    <row r="1416" spans="6:17"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</row>
    <row r="1417" spans="6:17"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</row>
    <row r="1418" spans="6:17"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</row>
    <row r="1419" spans="6:17"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</row>
    <row r="1420" spans="6:17"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</row>
    <row r="1421" spans="6:17"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</row>
    <row r="1422" spans="6:17"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</row>
    <row r="1423" spans="6:17"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</row>
    <row r="1424" spans="6:17"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</row>
    <row r="1425" spans="6:17"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</row>
    <row r="1426" spans="6:17"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</row>
    <row r="1427" spans="6:17"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</row>
    <row r="1428" spans="6:17"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</row>
    <row r="1429" spans="6:17"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</row>
    <row r="1430" spans="6:17"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</row>
    <row r="1431" spans="6:17"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</row>
    <row r="1432" spans="6:17"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</row>
    <row r="1433" spans="6:17"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</row>
    <row r="1434" spans="6:17"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</row>
    <row r="1435" spans="6:17"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</row>
    <row r="1436" spans="6:17"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</row>
    <row r="1437" spans="6:17"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</row>
    <row r="1438" spans="6:17"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</row>
    <row r="1439" spans="6:17"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</row>
    <row r="1440" spans="6:17"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</row>
    <row r="1441" spans="6:17"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</row>
    <row r="1442" spans="6:17"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</row>
    <row r="1443" spans="6:17"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</row>
    <row r="1444" spans="6:17"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</row>
    <row r="1445" spans="6:17"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</row>
    <row r="1446" spans="6:17"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</row>
    <row r="1447" spans="6:17"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</row>
    <row r="1448" spans="6:17"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</row>
    <row r="1449" spans="6:17"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</row>
    <row r="1450" spans="6:17"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</row>
    <row r="1451" spans="6:17"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</row>
    <row r="1452" spans="6:17"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</row>
    <row r="1453" spans="6:17"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</row>
    <row r="1454" spans="6:17"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</row>
    <row r="1455" spans="6:17"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</row>
    <row r="1456" spans="6:17"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</row>
    <row r="1457" spans="6:17"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</row>
    <row r="1458" spans="6:17"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</row>
    <row r="1459" spans="6:17"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</row>
    <row r="1460" spans="6:17"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</row>
    <row r="1461" spans="6:17"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</row>
    <row r="1462" spans="6:17"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</row>
    <row r="1463" spans="6:17"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</row>
    <row r="1464" spans="6:17"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</row>
    <row r="1465" spans="6:17"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</row>
    <row r="1466" spans="6:17"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</row>
    <row r="1467" spans="6:17"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</row>
    <row r="1468" spans="6:17"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</row>
    <row r="1469" spans="6:17"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</row>
    <row r="1470" spans="6:17"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</row>
    <row r="1471" spans="6:17"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</row>
    <row r="1472" spans="6:17"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</row>
    <row r="1473" spans="6:17"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</row>
    <row r="1474" spans="6:17"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</row>
    <row r="1475" spans="6:17"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</row>
    <row r="1476" spans="6:17"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</row>
    <row r="1477" spans="6:17"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</row>
    <row r="1478" spans="6:17"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</row>
    <row r="1479" spans="6:17"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</row>
    <row r="1480" spans="6:17"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</row>
    <row r="1481" spans="6:17"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</row>
    <row r="1482" spans="6:17"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</row>
    <row r="1483" spans="6:17"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</row>
    <row r="1484" spans="6:17"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</row>
    <row r="1485" spans="6:17"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</row>
    <row r="1486" spans="6:17"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</row>
    <row r="1487" spans="6:17"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</row>
    <row r="1488" spans="6:17"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</row>
    <row r="1489" spans="6:17"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</row>
    <row r="1490" spans="6:17"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</row>
    <row r="1491" spans="6:17"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</row>
    <row r="1492" spans="6:17"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</row>
    <row r="1493" spans="6:17"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</row>
    <row r="1494" spans="6:17"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</row>
    <row r="1495" spans="6:17"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</row>
    <row r="1496" spans="6:17"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</row>
    <row r="1497" spans="6:17"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</row>
    <row r="1498" spans="6:17"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</row>
    <row r="1499" spans="6:17"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</row>
    <row r="1500" spans="6:17"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</row>
    <row r="1501" spans="6:17"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</row>
    <row r="1502" spans="6:17"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</row>
    <row r="1503" spans="6:17"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</row>
    <row r="1504" spans="6:17"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</row>
    <row r="1505" spans="6:17"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</row>
    <row r="1506" spans="6:17"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</row>
    <row r="1507" spans="6:17"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</row>
    <row r="1508" spans="6:17"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</row>
    <row r="1509" spans="6:17"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</row>
    <row r="1510" spans="6:17"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</row>
    <row r="1511" spans="6:17"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</row>
    <row r="1512" spans="6:17"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</row>
    <row r="1513" spans="6:17"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</row>
    <row r="1514" spans="6:17"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</row>
    <row r="1515" spans="6:17"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</row>
    <row r="1516" spans="6:17"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</row>
    <row r="1517" spans="6:17"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</row>
    <row r="1518" spans="6:17"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</row>
    <row r="1519" spans="6:17"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</row>
    <row r="1520" spans="6:17"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</row>
    <row r="1521" spans="6:17"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</row>
    <row r="1522" spans="6:17"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</row>
    <row r="1523" spans="6:17"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</row>
    <row r="1524" spans="6:17"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</row>
    <row r="1525" spans="6:17"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</row>
    <row r="1526" spans="6:17"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</row>
    <row r="1527" spans="6:17"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</row>
    <row r="1528" spans="6:17"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</row>
    <row r="1529" spans="6:17"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</row>
    <row r="1530" spans="6:17"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</row>
    <row r="1531" spans="6:17"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</row>
    <row r="1532" spans="6:17"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</row>
    <row r="1533" spans="6:17"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</row>
    <row r="1534" spans="6:17"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</row>
    <row r="1535" spans="6:17"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</row>
    <row r="1536" spans="6:17"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</row>
    <row r="1537" spans="6:17"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</row>
    <row r="1538" spans="6:17"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</row>
    <row r="1539" spans="6:17"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</row>
    <row r="1540" spans="6:17"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</row>
    <row r="1541" spans="6:17"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</row>
    <row r="1542" spans="6:17"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</row>
    <row r="1543" spans="6:17"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</row>
    <row r="1544" spans="6:17"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</row>
    <row r="1545" spans="6:17"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</row>
    <row r="1546" spans="6:17"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</row>
    <row r="1547" spans="6:17"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</row>
    <row r="1548" spans="6:17"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</row>
    <row r="1549" spans="6:17"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</row>
    <row r="1550" spans="6:17"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</row>
    <row r="1551" spans="6:17"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</row>
    <row r="1552" spans="6:17"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</row>
    <row r="1553" spans="6:17"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</row>
    <row r="1554" spans="6:17"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</row>
    <row r="1555" spans="6:17"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</row>
    <row r="1556" spans="6:17"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</row>
    <row r="1557" spans="6:17"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</row>
    <row r="1558" spans="6:17"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</row>
    <row r="1559" spans="6:17"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</row>
    <row r="1560" spans="6:17"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</row>
    <row r="1561" spans="6:17"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</row>
    <row r="1562" spans="6:17"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</row>
    <row r="1563" spans="6:17"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</row>
    <row r="1564" spans="6:17"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</row>
    <row r="1565" spans="6:17"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</row>
    <row r="1566" spans="6:17"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</row>
    <row r="1567" spans="6:17"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</row>
    <row r="1568" spans="6:17"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</row>
    <row r="1569" spans="6:17"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</row>
    <row r="1570" spans="6:17"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</row>
    <row r="1571" spans="6:17"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</row>
    <row r="1572" spans="6:17"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</row>
    <row r="1573" spans="6:17"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</row>
    <row r="1574" spans="6:17"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</row>
    <row r="1575" spans="6:17"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</row>
    <row r="1576" spans="6:17"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</row>
    <row r="1577" spans="6:17"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</row>
    <row r="1578" spans="6:17"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</row>
    <row r="1579" spans="6:17"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</row>
    <row r="1580" spans="6:17"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</row>
    <row r="1581" spans="6:17"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</row>
    <row r="1582" spans="6:17"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</row>
    <row r="1583" spans="6:17"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</row>
    <row r="1584" spans="6:17"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</row>
    <row r="1585" spans="6:17"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</row>
    <row r="1586" spans="6:17"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</row>
    <row r="1587" spans="6:17"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</row>
    <row r="1588" spans="6:17"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</row>
    <row r="1589" spans="6:17"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</row>
    <row r="1590" spans="6:17"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</row>
    <row r="1591" spans="6:17"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</row>
    <row r="1592" spans="6:17"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</row>
    <row r="1593" spans="6:17"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</row>
    <row r="1594" spans="6:17"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</row>
    <row r="1595" spans="6:17"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</row>
    <row r="1596" spans="6:17"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</row>
    <row r="1597" spans="6:17"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</row>
    <row r="1598" spans="6:17"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</row>
    <row r="1599" spans="6:17"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</row>
    <row r="1600" spans="6:17"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</row>
    <row r="1601" spans="6:17"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</row>
    <row r="1602" spans="6:17"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</row>
    <row r="1603" spans="6:17"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</row>
    <row r="1604" spans="6:17"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</row>
    <row r="1605" spans="6:17"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</row>
    <row r="1606" spans="6:17"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</row>
    <row r="1607" spans="6:17"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</row>
    <row r="1608" spans="6:17"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</row>
    <row r="1609" spans="6:17"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</row>
    <row r="1610" spans="6:17"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</row>
    <row r="1611" spans="6:17"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</row>
    <row r="1612" spans="6:17"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</row>
    <row r="1613" spans="6:17"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</row>
    <row r="1614" spans="6:17"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</row>
    <row r="1615" spans="6:17"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</row>
    <row r="1616" spans="6:17"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</row>
    <row r="1617" spans="6:17"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</row>
    <row r="1618" spans="6:17"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</row>
    <row r="1619" spans="6:17"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</row>
    <row r="1620" spans="6:17"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</row>
    <row r="1621" spans="6:17"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</row>
    <row r="1622" spans="6:17"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</row>
    <row r="1623" spans="6:17"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</row>
    <row r="1624" spans="6:17"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</row>
    <row r="1625" spans="6:17"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</row>
    <row r="1626" spans="6:17"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</row>
    <row r="1627" spans="6:17"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</row>
    <row r="1628" spans="6:17"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</row>
    <row r="1629" spans="6:17"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</row>
    <row r="1630" spans="6:17"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</row>
    <row r="1631" spans="6:17"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</row>
    <row r="1632" spans="6:17"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</row>
    <row r="1633" spans="6:17"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</row>
    <row r="1634" spans="6:17"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</row>
    <row r="1635" spans="6:17"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</row>
    <row r="1636" spans="6:17"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</row>
    <row r="1637" spans="6:17"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</row>
    <row r="1638" spans="6:17"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</row>
    <row r="1639" spans="6:17"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</row>
    <row r="1640" spans="6:17"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</row>
    <row r="1641" spans="6:17"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</row>
    <row r="1642" spans="6:17"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</row>
    <row r="1643" spans="6:17"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</row>
    <row r="1644" spans="6:17"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</row>
    <row r="1645" spans="6:17"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</row>
    <row r="1646" spans="6:17"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</row>
    <row r="1647" spans="6:17"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</row>
    <row r="1648" spans="6:17"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</row>
    <row r="1649" spans="6:17"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</row>
    <row r="1650" spans="6:17"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</row>
    <row r="1651" spans="6:17"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</row>
    <row r="1652" spans="6:17"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</row>
    <row r="1653" spans="6:17"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</row>
    <row r="1654" spans="6:17"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</row>
    <row r="1655" spans="6:17"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</row>
    <row r="1656" spans="6:17"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</row>
    <row r="1657" spans="6:17"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</row>
    <row r="1658" spans="6:17"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</row>
    <row r="1659" spans="6:17"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</row>
    <row r="1660" spans="6:17"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</row>
    <row r="1661" spans="6:17"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</row>
    <row r="1662" spans="6:17"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</row>
    <row r="1663" spans="6:17"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</row>
    <row r="1664" spans="6:17"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</row>
    <row r="1665" spans="6:17"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</row>
    <row r="1666" spans="6:17"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</row>
    <row r="1667" spans="6:17"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</row>
    <row r="1668" spans="6:17"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</row>
    <row r="1669" spans="6:17"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</row>
    <row r="1670" spans="6:17"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</row>
    <row r="1671" spans="6:17"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</row>
    <row r="1672" spans="6:17"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</row>
    <row r="1673" spans="6:17"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</row>
    <row r="1674" spans="6:17"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</row>
    <row r="1675" spans="6:17"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</row>
    <row r="1676" spans="6:17"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</row>
    <row r="1677" spans="6:17"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</row>
    <row r="1678" spans="6:17"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</row>
    <row r="1679" spans="6:17"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</row>
    <row r="1680" spans="6:17"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</row>
    <row r="1681" spans="6:17"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</row>
    <row r="1682" spans="6:17"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</row>
    <row r="1683" spans="6:17"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</row>
    <row r="1684" spans="6:17"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</row>
    <row r="1685" spans="6:17"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</row>
    <row r="1686" spans="6:17"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</row>
    <row r="1687" spans="6:17"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</row>
    <row r="1688" spans="6:17"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</row>
    <row r="1689" spans="6:17"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</row>
    <row r="1690" spans="6:17"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</row>
    <row r="1691" spans="6:17"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</row>
    <row r="1692" spans="6:17"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</row>
    <row r="1693" spans="6:17"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</row>
    <row r="1694" spans="6:17"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</row>
    <row r="1695" spans="6:17"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</row>
    <row r="1696" spans="6:17"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</row>
    <row r="1697" spans="6:17"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</row>
    <row r="1698" spans="6:17"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</row>
    <row r="1699" spans="6:17"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</row>
    <row r="1700" spans="6:17"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</row>
    <row r="1701" spans="6:17"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</row>
    <row r="1702" spans="6:17"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</row>
    <row r="1703" spans="6:17"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</row>
    <row r="1704" spans="6:17"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</row>
    <row r="1705" spans="6:17"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</row>
    <row r="1706" spans="6:17"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</row>
    <row r="1707" spans="6:17"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</row>
    <row r="1708" spans="6:17"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</row>
    <row r="1709" spans="6:17"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</row>
    <row r="1710" spans="6:17"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</row>
    <row r="1711" spans="6:17"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</row>
    <row r="1712" spans="6:17"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</row>
    <row r="1713" spans="6:17"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</row>
    <row r="1714" spans="6:17"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</row>
    <row r="1715" spans="6:17"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</row>
    <row r="1716" spans="6:17"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</row>
    <row r="1717" spans="6:17"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</row>
    <row r="1718" spans="6:17"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</row>
    <row r="1719" spans="6:17"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</row>
    <row r="1720" spans="6:17"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</row>
    <row r="1721" spans="6:17"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</row>
    <row r="1722" spans="6:17"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</row>
    <row r="1723" spans="6:17"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</row>
    <row r="1724" spans="6:17"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</row>
    <row r="1725" spans="6:17"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</row>
    <row r="1726" spans="6:17"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</row>
    <row r="1727" spans="6:17"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</row>
    <row r="1728" spans="6:17"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</row>
    <row r="1729" spans="6:17"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</row>
    <row r="1730" spans="6:17"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</row>
    <row r="1731" spans="6:17"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</row>
    <row r="1732" spans="6:17"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</row>
    <row r="1733" spans="6:17"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</row>
    <row r="1734" spans="6:17"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</row>
    <row r="1735" spans="6:17"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</row>
    <row r="1736" spans="6:17"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</row>
    <row r="1737" spans="6:17"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</row>
    <row r="1738" spans="6:17"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</row>
    <row r="1739" spans="6:17"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</row>
    <row r="1740" spans="6:17"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</row>
    <row r="1741" spans="6:17"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</row>
    <row r="1742" spans="6:17"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</row>
    <row r="1743" spans="6:17"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</row>
    <row r="1744" spans="6:17"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</row>
    <row r="1745" spans="6:17"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</row>
    <row r="1746" spans="6:17"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</row>
    <row r="1747" spans="6:17"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</row>
    <row r="1748" spans="6:17"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</row>
    <row r="1749" spans="6:17"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</row>
    <row r="1750" spans="6:17"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</row>
    <row r="1751" spans="6:17"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</row>
    <row r="1752" spans="6:17"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</row>
    <row r="1753" spans="6:17"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</row>
    <row r="1754" spans="6:17"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</row>
    <row r="1755" spans="6:17"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</row>
    <row r="1756" spans="6:17"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</row>
    <row r="1757" spans="6:17"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</row>
    <row r="1758" spans="6:17"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</row>
    <row r="1759" spans="6:17"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</row>
    <row r="1760" spans="6:17"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</row>
    <row r="1761" spans="6:17"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</row>
    <row r="1762" spans="6:17"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</row>
    <row r="1763" spans="6:17"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</row>
    <row r="1764" spans="6:17"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</row>
    <row r="1765" spans="6:17"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</row>
    <row r="1766" spans="6:17"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</row>
    <row r="1767" spans="6:17"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</row>
    <row r="1768" spans="6:17"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</row>
    <row r="1769" spans="6:17"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</row>
    <row r="1770" spans="6:17"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</row>
    <row r="1771" spans="6:17"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</row>
    <row r="1772" spans="6:17"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</row>
    <row r="1773" spans="6:17"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</row>
    <row r="1774" spans="6:17"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</row>
    <row r="1775" spans="6:17"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</row>
    <row r="1776" spans="6:17"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</row>
    <row r="1777" spans="6:17"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</row>
    <row r="1778" spans="6:17"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</row>
    <row r="1779" spans="6:17"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</row>
    <row r="1780" spans="6:17"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</row>
    <row r="1781" spans="6:17"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</row>
    <row r="1782" spans="6:17"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</row>
    <row r="1783" spans="6:17"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</row>
    <row r="1784" spans="6:17"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</row>
    <row r="1785" spans="6:17"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</row>
    <row r="1786" spans="6:17"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</row>
    <row r="1787" spans="6:17"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</row>
    <row r="1788" spans="6:17"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</row>
    <row r="1789" spans="6:17"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</row>
    <row r="1790" spans="6:17"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</row>
    <row r="1791" spans="6:17"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</row>
    <row r="1792" spans="6:17"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</row>
    <row r="1793" spans="6:17"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</row>
    <row r="1794" spans="6:17"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</row>
    <row r="1795" spans="6:17"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</row>
    <row r="1796" spans="6:17"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</row>
    <row r="1797" spans="6:17"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</row>
    <row r="1798" spans="6:17"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</row>
    <row r="1799" spans="6:17"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</row>
    <row r="1800" spans="6:17"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</row>
    <row r="1801" spans="6:17"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</row>
    <row r="1802" spans="6:17"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</row>
    <row r="1803" spans="6:17"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</row>
    <row r="1804" spans="6:17"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</row>
    <row r="1805" spans="6:17"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</row>
    <row r="1806" spans="6:17"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</row>
    <row r="1807" spans="6:17"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</row>
    <row r="1808" spans="6:17"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</row>
    <row r="1809" spans="6:17"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</row>
    <row r="1810" spans="6:17"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</row>
    <row r="1811" spans="6:17"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</row>
    <row r="1812" spans="6:17"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</row>
    <row r="1813" spans="6:17"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</row>
    <row r="1814" spans="6:17"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</row>
    <row r="1815" spans="6:17"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</row>
    <row r="1816" spans="6:17"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</row>
    <row r="1817" spans="6:17"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</row>
    <row r="1818" spans="6:17"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</row>
    <row r="1819" spans="6:17"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</row>
    <row r="1820" spans="6:17"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</row>
    <row r="1821" spans="6:17"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</row>
    <row r="1822" spans="6:17"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</row>
    <row r="1823" spans="6:17"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</row>
    <row r="1824" spans="6:17"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</row>
    <row r="1825" spans="6:17"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</row>
    <row r="1826" spans="6:17"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</row>
    <row r="1827" spans="6:17"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</row>
    <row r="1828" spans="6:17"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</row>
    <row r="1829" spans="6:17"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</row>
    <row r="1830" spans="6:17"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</row>
    <row r="1831" spans="6:17"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</row>
    <row r="1832" spans="6:17"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</row>
    <row r="1833" spans="6:17"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</row>
    <row r="1834" spans="6:17"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</row>
    <row r="1835" spans="6:17"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</row>
    <row r="1836" spans="6:17"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</row>
    <row r="1837" spans="6:17"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</row>
    <row r="1838" spans="6:17"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</row>
    <row r="1839" spans="6:17"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</row>
    <row r="1840" spans="6:17"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</row>
    <row r="1841" spans="6:17"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</row>
    <row r="1842" spans="6:17"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</row>
    <row r="1843" spans="6:17"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</row>
    <row r="1844" spans="6:17"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</row>
    <row r="1845" spans="6:17"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</row>
    <row r="1846" spans="6:17"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</row>
    <row r="1847" spans="6:17"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</row>
    <row r="1848" spans="6:17"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</row>
    <row r="1849" spans="6:17"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</row>
    <row r="1850" spans="6:17"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</row>
    <row r="1851" spans="6:17"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</row>
    <row r="1852" spans="6:17"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</row>
    <row r="1853" spans="6:17"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</row>
    <row r="1854" spans="6:17"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</row>
    <row r="1855" spans="6:17"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</row>
    <row r="1856" spans="6:17"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</row>
    <row r="1857" spans="6:17"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</row>
    <row r="1858" spans="6:17"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</row>
    <row r="1859" spans="6:17"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</row>
    <row r="1860" spans="6:17"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</row>
    <row r="1861" spans="6:17"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</row>
    <row r="1862" spans="6:17"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</row>
    <row r="1863" spans="6:17"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</row>
    <row r="1864" spans="6:17"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</row>
    <row r="1865" spans="6:17"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</row>
    <row r="1866" spans="6:17"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</row>
    <row r="1867" spans="6:17"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</row>
    <row r="1868" spans="6:17"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</row>
    <row r="1869" spans="6:17"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</row>
    <row r="1870" spans="6:17"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</row>
    <row r="1871" spans="6:17"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</row>
    <row r="1872" spans="6:17"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</row>
    <row r="1873" spans="6:17"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</row>
    <row r="1874" spans="6:17"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</row>
    <row r="1875" spans="6:17"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</row>
    <row r="1876" spans="6:17"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</row>
    <row r="1877" spans="6:17"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</row>
    <row r="1878" spans="6:17"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</row>
    <row r="1879" spans="6:17"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</row>
    <row r="1880" spans="6:17"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</row>
    <row r="1881" spans="6:17"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</row>
    <row r="1882" spans="6:17"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</row>
    <row r="1883" spans="6:17"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</row>
    <row r="1884" spans="6:17"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</row>
    <row r="1885" spans="6:17"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</row>
    <row r="1886" spans="6:17"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</row>
    <row r="1887" spans="6:17"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</row>
    <row r="1888" spans="6:17"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</row>
    <row r="1889" spans="6:17"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</row>
    <row r="1890" spans="6:17"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</row>
    <row r="1891" spans="6:17"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</row>
    <row r="1892" spans="6:17"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</row>
    <row r="1893" spans="6:17"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</row>
    <row r="1894" spans="6:17"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</row>
    <row r="1895" spans="6:17"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</row>
    <row r="1896" spans="6:17"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</row>
    <row r="1897" spans="6:17"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</row>
    <row r="1898" spans="6:17"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</row>
    <row r="1899" spans="6:17"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</row>
    <row r="1900" spans="6:17"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</row>
    <row r="1901" spans="6:17"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</row>
    <row r="1902" spans="6:17"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</row>
    <row r="1903" spans="6:17"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</row>
    <row r="1904" spans="6:17"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</row>
    <row r="1905" spans="6:17"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</row>
    <row r="1906" spans="6:17"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</row>
    <row r="1907" spans="6:17"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</row>
    <row r="1908" spans="6:17"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</row>
    <row r="1909" spans="6:17"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</row>
    <row r="1910" spans="6:17"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</row>
    <row r="1911" spans="6:17"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</row>
    <row r="1912" spans="6:17"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</row>
    <row r="1913" spans="6:17"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</row>
    <row r="1914" spans="6:17"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</row>
    <row r="1915" spans="6:17"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</row>
    <row r="1916" spans="6:17"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</row>
    <row r="1917" spans="6:17"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</row>
    <row r="1918" spans="6:17"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</row>
    <row r="1919" spans="6:17"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</row>
    <row r="1920" spans="6:17"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</row>
    <row r="1921" spans="6:17"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</row>
    <row r="1922" spans="6:17"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</row>
    <row r="1923" spans="6:17"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</row>
    <row r="1924" spans="6:17"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</row>
    <row r="1925" spans="6:17"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</row>
    <row r="1926" spans="6:17"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</row>
    <row r="1927" spans="6:17"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</row>
    <row r="1928" spans="6:17"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</row>
    <row r="1929" spans="6:17"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</row>
    <row r="1930" spans="6:17"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</row>
    <row r="1931" spans="6:17"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</row>
    <row r="1932" spans="6:17"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</row>
    <row r="1933" spans="6:17"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</row>
    <row r="1934" spans="6:17"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</row>
    <row r="1935" spans="6:17"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</row>
    <row r="1936" spans="6:17"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</row>
    <row r="1937" spans="6:17"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</row>
    <row r="1938" spans="6:17"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</row>
    <row r="1939" spans="6:17"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</row>
    <row r="1940" spans="6:17"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</row>
    <row r="1941" spans="6:17"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</row>
    <row r="1942" spans="6:17"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</row>
    <row r="1943" spans="6:17"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</row>
    <row r="1944" spans="6:17"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</row>
    <row r="1945" spans="6:17"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</row>
    <row r="1946" spans="6:17"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</row>
    <row r="1947" spans="6:17"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</row>
    <row r="1948" spans="6:17"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</row>
    <row r="1949" spans="6:17"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</row>
    <row r="1950" spans="6:17"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</row>
    <row r="1951" spans="6:17"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</row>
    <row r="1952" spans="6:17"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</row>
    <row r="1953" spans="6:17"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</row>
    <row r="1954" spans="6:17"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</row>
    <row r="1955" spans="6:17"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</row>
    <row r="1956" spans="6:17"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</row>
    <row r="1957" spans="6:17"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</row>
    <row r="1958" spans="6:17"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</row>
    <row r="1959" spans="6:17"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</row>
    <row r="1960" spans="6:17"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</row>
    <row r="1961" spans="6:17"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</row>
    <row r="1962" spans="6:17"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</row>
    <row r="1963" spans="6:17"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</row>
    <row r="1964" spans="6:17"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</row>
    <row r="1965" spans="6:17"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</row>
    <row r="1966" spans="6:17"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</row>
    <row r="1967" spans="6:17"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</row>
    <row r="1968" spans="6:17"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</row>
    <row r="1969" spans="6:17"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</row>
    <row r="1970" spans="6:17"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</row>
    <row r="1971" spans="6:17"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</row>
    <row r="1972" spans="6:17"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</row>
    <row r="1973" spans="6:17"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</row>
    <row r="1974" spans="6:17"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</row>
    <row r="1975" spans="6:17"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</row>
    <row r="1976" spans="6:17"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</row>
    <row r="1977" spans="6:17"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</row>
    <row r="1978" spans="6:17"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</row>
    <row r="1979" spans="6:17"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</row>
    <row r="1980" spans="6:17"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</row>
    <row r="1981" spans="6:17"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</row>
    <row r="1982" spans="6:17"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</row>
    <row r="1983" spans="6:17"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</row>
    <row r="1984" spans="6:17"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</row>
    <row r="1985" spans="6:17"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</row>
    <row r="1986" spans="6:17"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</row>
    <row r="1987" spans="6:17"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</row>
    <row r="1988" spans="6:17"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</row>
    <row r="1989" spans="6:17"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</row>
    <row r="1990" spans="6:17"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</row>
    <row r="1991" spans="6:17"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</row>
    <row r="1992" spans="6:17"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</row>
    <row r="1993" spans="6:17"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</row>
    <row r="1994" spans="6:17"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</row>
    <row r="1995" spans="6:17"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</row>
    <row r="1996" spans="6:17"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</row>
    <row r="1997" spans="6:17"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</row>
    <row r="1998" spans="6:17"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</row>
    <row r="1999" spans="6:17"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</row>
    <row r="2000" spans="6:17"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</row>
    <row r="2001" spans="6:17"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</row>
    <row r="2002" spans="6:17"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</row>
    <row r="2003" spans="6:17"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</row>
    <row r="2004" spans="6:17"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</row>
    <row r="2005" spans="6:17"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</row>
    <row r="2006" spans="6:17"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</row>
    <row r="2007" spans="6:17"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</row>
    <row r="2008" spans="6:17"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</row>
    <row r="2009" spans="6:17"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</row>
    <row r="2010" spans="6:17"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</row>
    <row r="2011" spans="6:17"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</row>
    <row r="2012" spans="6:17"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</row>
    <row r="2013" spans="6:17"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</row>
    <row r="2014" spans="6:17"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</row>
    <row r="2015" spans="6:17"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</row>
    <row r="2016" spans="6:17"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</row>
    <row r="2017" spans="6:17"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</row>
    <row r="2018" spans="6:17"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</row>
    <row r="2019" spans="6:17"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</row>
    <row r="2020" spans="6:17"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</row>
    <row r="2021" spans="6:17"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</row>
    <row r="2022" spans="6:17"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</row>
    <row r="2023" spans="6:17"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</row>
    <row r="2024" spans="6:17"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</row>
    <row r="2025" spans="6:17"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</row>
    <row r="2026" spans="6:17"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</row>
    <row r="2027" spans="6:17"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</row>
    <row r="2028" spans="6:17"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</row>
    <row r="2029" spans="6:17"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</row>
    <row r="2030" spans="6:17"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</row>
    <row r="2031" spans="6:17"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</row>
    <row r="2032" spans="6:17"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</row>
    <row r="2033" spans="6:17"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</row>
    <row r="2034" spans="6:17"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</row>
    <row r="2035" spans="6:17"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</row>
    <row r="2036" spans="6:17"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</row>
    <row r="2037" spans="6:17"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</row>
    <row r="2038" spans="6:17"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</row>
    <row r="2039" spans="6:17"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</row>
    <row r="2040" spans="6:17"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</row>
    <row r="2041" spans="6:17"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</row>
    <row r="2042" spans="6:17"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</row>
    <row r="2043" spans="6:17"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</row>
    <row r="2044" spans="6:17"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</row>
    <row r="2045" spans="6:17"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</row>
    <row r="2046" spans="6:17"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</row>
    <row r="2047" spans="6:17"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</row>
    <row r="2048" spans="6:17"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</row>
    <row r="2049" spans="6:17"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</row>
    <row r="2050" spans="6:17">
      <c r="Q2050" s="26"/>
    </row>
    <row r="2051" spans="6:17">
      <c r="Q2051" s="26"/>
    </row>
    <row r="2052" spans="6:17">
      <c r="Q2052" s="26"/>
    </row>
    <row r="2053" spans="6:17">
      <c r="Q2053" s="26"/>
    </row>
    <row r="2054" spans="6:17">
      <c r="Q2054" s="26"/>
    </row>
    <row r="2055" spans="6:17">
      <c r="Q2055" s="26"/>
    </row>
    <row r="2056" spans="6:17">
      <c r="Q2056" s="26"/>
    </row>
    <row r="2057" spans="6:17">
      <c r="Q2057" s="26"/>
    </row>
    <row r="2058" spans="6:17">
      <c r="Q2058" s="26"/>
    </row>
    <row r="2059" spans="6:17">
      <c r="Q2059" s="26"/>
    </row>
    <row r="2060" spans="6:17">
      <c r="Q2060" s="26"/>
    </row>
    <row r="2061" spans="6:17">
      <c r="Q2061" s="26"/>
    </row>
    <row r="2062" spans="6:17">
      <c r="Q2062" s="26"/>
    </row>
    <row r="2063" spans="6:17">
      <c r="Q2063" s="26"/>
    </row>
    <row r="2064" spans="6:17">
      <c r="Q2064" s="26"/>
    </row>
    <row r="2065" spans="17:17">
      <c r="Q2065" s="26"/>
    </row>
    <row r="2066" spans="17:17">
      <c r="Q2066" s="26"/>
    </row>
    <row r="2067" spans="17:17">
      <c r="Q2067" s="26"/>
    </row>
    <row r="2068" spans="17:17">
      <c r="Q2068" s="26"/>
    </row>
    <row r="2069" spans="17:17">
      <c r="Q2069" s="26"/>
    </row>
    <row r="2070" spans="17:17">
      <c r="Q2070" s="26"/>
    </row>
    <row r="2071" spans="17:17">
      <c r="Q2071" s="26"/>
    </row>
    <row r="2072" spans="17:17">
      <c r="Q2072" s="26"/>
    </row>
    <row r="2073" spans="17:17">
      <c r="Q2073" s="26"/>
    </row>
    <row r="2074" spans="17:17">
      <c r="Q2074" s="26"/>
    </row>
    <row r="2075" spans="17:17">
      <c r="Q2075" s="26"/>
    </row>
    <row r="2076" spans="17:17">
      <c r="Q2076" s="26"/>
    </row>
    <row r="2077" spans="17:17">
      <c r="Q2077" s="26"/>
    </row>
    <row r="2078" spans="17:17">
      <c r="Q2078" s="26"/>
    </row>
    <row r="2079" spans="17:17">
      <c r="Q2079" s="26"/>
    </row>
    <row r="2080" spans="17:17">
      <c r="Q2080" s="26"/>
    </row>
    <row r="2081" spans="17:17">
      <c r="Q2081" s="26"/>
    </row>
    <row r="2082" spans="17:17">
      <c r="Q2082" s="26"/>
    </row>
    <row r="2083" spans="17:17">
      <c r="Q2083" s="26"/>
    </row>
    <row r="2084" spans="17:17">
      <c r="Q2084" s="26"/>
    </row>
    <row r="2085" spans="17:17">
      <c r="Q2085" s="26"/>
    </row>
    <row r="2086" spans="17:17">
      <c r="Q2086" s="26"/>
    </row>
    <row r="2087" spans="17:17">
      <c r="Q2087" s="26"/>
    </row>
    <row r="2088" spans="17:17">
      <c r="Q2088" s="26"/>
    </row>
    <row r="2089" spans="17:17">
      <c r="Q2089" s="26"/>
    </row>
    <row r="2090" spans="17:17">
      <c r="Q2090" s="26"/>
    </row>
    <row r="2091" spans="17:17">
      <c r="Q2091" s="26"/>
    </row>
    <row r="2092" spans="17:17">
      <c r="Q2092" s="26"/>
    </row>
    <row r="2093" spans="17:17">
      <c r="Q2093" s="26"/>
    </row>
    <row r="2094" spans="17:17">
      <c r="Q2094" s="26"/>
    </row>
    <row r="2095" spans="17:17">
      <c r="Q2095" s="26"/>
    </row>
    <row r="2096" spans="17:17">
      <c r="Q2096" s="26"/>
    </row>
    <row r="2097" spans="17:17">
      <c r="Q2097" s="26"/>
    </row>
    <row r="2098" spans="17:17">
      <c r="Q2098" s="26"/>
    </row>
    <row r="2099" spans="17:17">
      <c r="Q2099" s="26"/>
    </row>
    <row r="2100" spans="17:17">
      <c r="Q2100" s="26"/>
    </row>
    <row r="2101" spans="17:17">
      <c r="Q2101" s="26"/>
    </row>
    <row r="2102" spans="17:17">
      <c r="Q2102" s="26"/>
    </row>
    <row r="2103" spans="17:17">
      <c r="Q2103" s="26"/>
    </row>
    <row r="2104" spans="17:17">
      <c r="Q2104" s="26"/>
    </row>
    <row r="2105" spans="17:17">
      <c r="Q2105" s="26"/>
    </row>
    <row r="2106" spans="17:17">
      <c r="Q2106" s="26"/>
    </row>
    <row r="2107" spans="17:17">
      <c r="Q2107" s="26"/>
    </row>
    <row r="2108" spans="17:17">
      <c r="Q2108" s="26"/>
    </row>
    <row r="2109" spans="17:17">
      <c r="Q2109" s="26"/>
    </row>
    <row r="2110" spans="17:17">
      <c r="Q2110" s="26"/>
    </row>
    <row r="2111" spans="17:17">
      <c r="Q2111" s="26"/>
    </row>
    <row r="2112" spans="17:17">
      <c r="Q2112" s="26"/>
    </row>
    <row r="2113" spans="17:17">
      <c r="Q2113" s="26"/>
    </row>
    <row r="2114" spans="17:17">
      <c r="Q2114" s="26"/>
    </row>
    <row r="2115" spans="17:17">
      <c r="Q2115" s="26"/>
    </row>
    <row r="2116" spans="17:17">
      <c r="Q2116" s="26"/>
    </row>
    <row r="2117" spans="17:17">
      <c r="Q2117" s="26"/>
    </row>
    <row r="2118" spans="17:17">
      <c r="Q2118" s="26"/>
    </row>
    <row r="2119" spans="17:17">
      <c r="Q2119" s="26"/>
    </row>
    <row r="2120" spans="17:17">
      <c r="Q2120" s="26"/>
    </row>
    <row r="2121" spans="17:17">
      <c r="Q2121" s="26"/>
    </row>
    <row r="2122" spans="17:17">
      <c r="Q2122" s="26"/>
    </row>
    <row r="2123" spans="17:17">
      <c r="Q2123" s="26"/>
    </row>
    <row r="2124" spans="17:17">
      <c r="Q2124" s="26"/>
    </row>
    <row r="2125" spans="17:17">
      <c r="Q2125" s="26"/>
    </row>
    <row r="2126" spans="17:17">
      <c r="Q2126" s="26"/>
    </row>
    <row r="2127" spans="17:17">
      <c r="Q2127" s="26"/>
    </row>
    <row r="2128" spans="17:17">
      <c r="Q2128" s="26"/>
    </row>
    <row r="2129" spans="17:17">
      <c r="Q2129" s="26"/>
    </row>
    <row r="2130" spans="17:17">
      <c r="Q2130" s="26"/>
    </row>
    <row r="2131" spans="17:17">
      <c r="Q2131" s="26"/>
    </row>
    <row r="2132" spans="17:17">
      <c r="Q2132" s="26"/>
    </row>
    <row r="2133" spans="17:17">
      <c r="Q2133" s="26"/>
    </row>
    <row r="2134" spans="17:17">
      <c r="Q2134" s="26"/>
    </row>
    <row r="2135" spans="17:17">
      <c r="Q2135" s="26"/>
    </row>
    <row r="2136" spans="17:17">
      <c r="Q2136" s="26"/>
    </row>
    <row r="2137" spans="17:17">
      <c r="Q2137" s="26"/>
    </row>
    <row r="2138" spans="17:17">
      <c r="Q2138" s="26"/>
    </row>
    <row r="2139" spans="17:17">
      <c r="Q2139" s="26"/>
    </row>
    <row r="2140" spans="17:17">
      <c r="Q2140" s="26"/>
    </row>
    <row r="2141" spans="17:17">
      <c r="Q2141" s="26"/>
    </row>
    <row r="2142" spans="17:17">
      <c r="Q2142" s="26"/>
    </row>
    <row r="2143" spans="17:17">
      <c r="Q2143" s="26"/>
    </row>
    <row r="2144" spans="17:17">
      <c r="Q2144" s="26"/>
    </row>
    <row r="2145" spans="17:17">
      <c r="Q2145" s="26"/>
    </row>
    <row r="2146" spans="17:17">
      <c r="Q2146" s="26"/>
    </row>
    <row r="2147" spans="17:17">
      <c r="Q2147" s="26"/>
    </row>
    <row r="2148" spans="17:17">
      <c r="Q2148" s="26"/>
    </row>
    <row r="2149" spans="17:17">
      <c r="Q2149" s="26"/>
    </row>
    <row r="2150" spans="17:17">
      <c r="Q2150" s="26"/>
    </row>
    <row r="2151" spans="17:17">
      <c r="Q2151" s="26"/>
    </row>
    <row r="2152" spans="17:17">
      <c r="Q2152" s="26"/>
    </row>
    <row r="2153" spans="17:17">
      <c r="Q2153" s="26"/>
    </row>
    <row r="2154" spans="17:17">
      <c r="Q2154" s="26"/>
    </row>
    <row r="2155" spans="17:17">
      <c r="Q2155" s="26"/>
    </row>
    <row r="2156" spans="17:17">
      <c r="Q2156" s="26"/>
    </row>
    <row r="2157" spans="17:17">
      <c r="Q2157" s="26"/>
    </row>
    <row r="2158" spans="17:17">
      <c r="Q2158" s="26"/>
    </row>
    <row r="2159" spans="17:17">
      <c r="Q2159" s="26"/>
    </row>
    <row r="2160" spans="17:17">
      <c r="Q2160" s="26"/>
    </row>
    <row r="2161" spans="17:17">
      <c r="Q2161" s="26"/>
    </row>
    <row r="2162" spans="17:17">
      <c r="Q2162" s="26"/>
    </row>
    <row r="2163" spans="17:17">
      <c r="Q2163" s="26"/>
    </row>
    <row r="2164" spans="17:17">
      <c r="Q2164" s="26"/>
    </row>
    <row r="2165" spans="17:17">
      <c r="Q2165" s="26"/>
    </row>
    <row r="2166" spans="17:17">
      <c r="Q2166" s="26"/>
    </row>
    <row r="2167" spans="17:17">
      <c r="Q2167" s="26"/>
    </row>
    <row r="2168" spans="17:17">
      <c r="Q2168" s="26"/>
    </row>
    <row r="2169" spans="17:17">
      <c r="Q2169" s="26"/>
    </row>
    <row r="2170" spans="17:17">
      <c r="Q2170" s="26"/>
    </row>
    <row r="2171" spans="17:17">
      <c r="Q2171" s="26"/>
    </row>
    <row r="2172" spans="17:17">
      <c r="Q2172" s="26"/>
    </row>
    <row r="2173" spans="17:17">
      <c r="Q2173" s="26"/>
    </row>
    <row r="2174" spans="17:17">
      <c r="Q2174" s="26"/>
    </row>
    <row r="2175" spans="17:17">
      <c r="Q2175" s="26"/>
    </row>
    <row r="2176" spans="17:17">
      <c r="Q2176" s="26"/>
    </row>
    <row r="2177" spans="17:17">
      <c r="Q2177" s="26"/>
    </row>
    <row r="2178" spans="17:17">
      <c r="Q2178" s="26"/>
    </row>
    <row r="2179" spans="17:17">
      <c r="Q2179" s="26"/>
    </row>
    <row r="2180" spans="17:17">
      <c r="Q2180" s="26"/>
    </row>
    <row r="2181" spans="17:17">
      <c r="Q2181" s="26"/>
    </row>
    <row r="2182" spans="17:17">
      <c r="Q2182" s="26"/>
    </row>
    <row r="2183" spans="17:17">
      <c r="Q2183" s="26"/>
    </row>
    <row r="2184" spans="17:17">
      <c r="Q2184" s="26"/>
    </row>
    <row r="2185" spans="17:17">
      <c r="Q2185" s="26"/>
    </row>
    <row r="2186" spans="17:17">
      <c r="Q2186" s="26"/>
    </row>
    <row r="2187" spans="17:17">
      <c r="Q2187" s="26"/>
    </row>
    <row r="2188" spans="17:17">
      <c r="Q2188" s="26"/>
    </row>
    <row r="2189" spans="17:17">
      <c r="Q2189" s="26"/>
    </row>
    <row r="2190" spans="17:17">
      <c r="Q2190" s="26"/>
    </row>
    <row r="2191" spans="17:17">
      <c r="Q2191" s="26"/>
    </row>
    <row r="2192" spans="17:17">
      <c r="Q2192" s="26"/>
    </row>
    <row r="2193" spans="17:17">
      <c r="Q2193" s="26"/>
    </row>
    <row r="2194" spans="17:17">
      <c r="Q2194" s="26"/>
    </row>
    <row r="2195" spans="17:17">
      <c r="Q2195" s="26"/>
    </row>
    <row r="2196" spans="17:17">
      <c r="Q2196" s="26"/>
    </row>
    <row r="2197" spans="17:17">
      <c r="Q2197" s="26"/>
    </row>
    <row r="2198" spans="17:17">
      <c r="Q2198" s="26"/>
    </row>
    <row r="2199" spans="17:17">
      <c r="Q2199" s="26"/>
    </row>
    <row r="2200" spans="17:17">
      <c r="Q2200" s="26"/>
    </row>
    <row r="2201" spans="17:17">
      <c r="Q2201" s="26"/>
    </row>
    <row r="2202" spans="17:17">
      <c r="Q2202" s="26"/>
    </row>
    <row r="2203" spans="17:17">
      <c r="Q2203" s="26"/>
    </row>
    <row r="2204" spans="17:17">
      <c r="Q2204" s="26"/>
    </row>
    <row r="2205" spans="17:17">
      <c r="Q2205" s="26"/>
    </row>
    <row r="2206" spans="17:17">
      <c r="Q2206" s="26"/>
    </row>
    <row r="2207" spans="17:17">
      <c r="Q2207" s="26"/>
    </row>
    <row r="2208" spans="17:17">
      <c r="Q2208" s="26"/>
    </row>
    <row r="2209" spans="17:17">
      <c r="Q2209" s="26"/>
    </row>
    <row r="2210" spans="17:17">
      <c r="Q2210" s="26"/>
    </row>
    <row r="2211" spans="17:17">
      <c r="Q2211" s="26"/>
    </row>
    <row r="2212" spans="17:17">
      <c r="Q2212" s="26"/>
    </row>
    <row r="2213" spans="17:17">
      <c r="Q2213" s="26"/>
    </row>
    <row r="2214" spans="17:17">
      <c r="Q2214" s="26"/>
    </row>
    <row r="2215" spans="17:17">
      <c r="Q2215" s="26"/>
    </row>
    <row r="2216" spans="17:17">
      <c r="Q2216" s="26"/>
    </row>
    <row r="2217" spans="17:17">
      <c r="Q2217" s="26"/>
    </row>
    <row r="2218" spans="17:17">
      <c r="Q2218" s="26"/>
    </row>
    <row r="2219" spans="17:17">
      <c r="Q2219" s="26"/>
    </row>
    <row r="2220" spans="17:17">
      <c r="Q2220" s="26"/>
    </row>
    <row r="2221" spans="17:17">
      <c r="Q2221" s="26"/>
    </row>
    <row r="2222" spans="17:17">
      <c r="Q2222" s="26"/>
    </row>
    <row r="2223" spans="17:17">
      <c r="Q2223" s="26"/>
    </row>
    <row r="2224" spans="17:17">
      <c r="Q2224" s="26"/>
    </row>
    <row r="2225" spans="17:17">
      <c r="Q2225" s="26"/>
    </row>
    <row r="2226" spans="17:17">
      <c r="Q2226" s="26"/>
    </row>
    <row r="2227" spans="17:17">
      <c r="Q2227" s="26"/>
    </row>
    <row r="2228" spans="17:17">
      <c r="Q2228" s="26"/>
    </row>
    <row r="2229" spans="17:17">
      <c r="Q2229" s="26"/>
    </row>
    <row r="2230" spans="17:17">
      <c r="Q2230" s="26"/>
    </row>
    <row r="2231" spans="17:17">
      <c r="Q2231" s="26"/>
    </row>
    <row r="2232" spans="17:17">
      <c r="Q2232" s="26"/>
    </row>
    <row r="2233" spans="17:17">
      <c r="Q2233" s="26"/>
    </row>
    <row r="2234" spans="17:17">
      <c r="Q2234" s="26"/>
    </row>
    <row r="2235" spans="17:17">
      <c r="Q2235" s="26"/>
    </row>
    <row r="2236" spans="17:17">
      <c r="Q2236" s="26"/>
    </row>
    <row r="2237" spans="17:17">
      <c r="Q2237" s="26"/>
    </row>
    <row r="2238" spans="17:17">
      <c r="Q2238" s="26"/>
    </row>
    <row r="2239" spans="17:17">
      <c r="Q2239" s="26"/>
    </row>
    <row r="2240" spans="17:17">
      <c r="Q2240" s="26"/>
    </row>
    <row r="2241" spans="17:17">
      <c r="Q2241" s="26"/>
    </row>
    <row r="2242" spans="17:17">
      <c r="Q2242" s="26"/>
    </row>
    <row r="2243" spans="17:17">
      <c r="Q2243" s="26"/>
    </row>
    <row r="2244" spans="17:17">
      <c r="Q2244" s="26"/>
    </row>
    <row r="2245" spans="17:17">
      <c r="Q2245" s="26"/>
    </row>
    <row r="2246" spans="17:17">
      <c r="Q2246" s="26"/>
    </row>
    <row r="2247" spans="17:17">
      <c r="Q2247" s="26"/>
    </row>
    <row r="2248" spans="17:17">
      <c r="Q2248" s="26"/>
    </row>
    <row r="2249" spans="17:17">
      <c r="Q2249" s="26"/>
    </row>
    <row r="2250" spans="17:17">
      <c r="Q2250" s="26"/>
    </row>
    <row r="2251" spans="17:17">
      <c r="Q2251" s="26"/>
    </row>
    <row r="2252" spans="17:17">
      <c r="Q2252" s="26"/>
    </row>
    <row r="2253" spans="17:17">
      <c r="Q2253" s="26"/>
    </row>
    <row r="2254" spans="17:17">
      <c r="Q2254" s="26"/>
    </row>
    <row r="2255" spans="17:17">
      <c r="Q2255" s="26"/>
    </row>
    <row r="2256" spans="17:17">
      <c r="Q2256" s="26"/>
    </row>
    <row r="2257" spans="17:17">
      <c r="Q2257" s="26"/>
    </row>
    <row r="2258" spans="17:17">
      <c r="Q2258" s="26"/>
    </row>
    <row r="2259" spans="17:17">
      <c r="Q2259" s="26"/>
    </row>
    <row r="2260" spans="17:17">
      <c r="Q2260" s="26"/>
    </row>
  </sheetData>
  <mergeCells count="57">
    <mergeCell ref="A103:Q103"/>
    <mergeCell ref="J17:K17"/>
    <mergeCell ref="J15:K15"/>
    <mergeCell ref="J14:K14"/>
    <mergeCell ref="J13:K13"/>
    <mergeCell ref="A100:Q100"/>
    <mergeCell ref="A102:Q102"/>
    <mergeCell ref="A88:J88"/>
    <mergeCell ref="A77:Q77"/>
    <mergeCell ref="A78:J78"/>
    <mergeCell ref="A79:J79"/>
    <mergeCell ref="A80:J80"/>
    <mergeCell ref="A81:J81"/>
    <mergeCell ref="A82:J82"/>
    <mergeCell ref="B9:P9"/>
    <mergeCell ref="A95:J95"/>
    <mergeCell ref="J12:K12"/>
    <mergeCell ref="J16:K16"/>
    <mergeCell ref="A99:Q99"/>
    <mergeCell ref="A89:J89"/>
    <mergeCell ref="A90:J90"/>
    <mergeCell ref="A91:J91"/>
    <mergeCell ref="A92:J92"/>
    <mergeCell ref="A93:J93"/>
    <mergeCell ref="A94:J94"/>
    <mergeCell ref="A83:J83"/>
    <mergeCell ref="A84:J84"/>
    <mergeCell ref="A85:J85"/>
    <mergeCell ref="A86:J86"/>
    <mergeCell ref="A87:J87"/>
    <mergeCell ref="A76:J76"/>
    <mergeCell ref="A48:J48"/>
    <mergeCell ref="A49:J49"/>
    <mergeCell ref="A50:J50"/>
    <mergeCell ref="A51:Q51"/>
    <mergeCell ref="A47:J47"/>
    <mergeCell ref="A25:Q25"/>
    <mergeCell ref="A42:J42"/>
    <mergeCell ref="A43:J43"/>
    <mergeCell ref="A44:J44"/>
    <mergeCell ref="A45:J45"/>
    <mergeCell ref="A46:J46"/>
    <mergeCell ref="Q21:Q23"/>
    <mergeCell ref="P21:P23"/>
    <mergeCell ref="A21:A23"/>
    <mergeCell ref="C21:C23"/>
    <mergeCell ref="D21:D23"/>
    <mergeCell ref="E21:E23"/>
    <mergeCell ref="B21:B23"/>
    <mergeCell ref="F22:F23"/>
    <mergeCell ref="F21:I21"/>
    <mergeCell ref="G22:I22"/>
    <mergeCell ref="O21:O23"/>
    <mergeCell ref="J22:J23"/>
    <mergeCell ref="J21:N21"/>
    <mergeCell ref="K22:K23"/>
    <mergeCell ref="L22:N22"/>
  </mergeCells>
  <phoneticPr fontId="1" type="noConversion"/>
  <pageMargins left="0.23622047244094491" right="0" top="0.51181102362204722" bottom="0.43307086614173229" header="0.31496062992125984" footer="0.23622047244094491"/>
  <pageSetup paperSize="9" scale="91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Локальная смета</vt:lpstr>
      <vt:lpstr>'Локальная смета'!Constr</vt:lpstr>
      <vt:lpstr>'Локальная смета'!FOT</vt:lpstr>
      <vt:lpstr>'Локальная смета'!Ind</vt:lpstr>
      <vt:lpstr>'Локальная смета'!Obj</vt:lpstr>
      <vt:lpstr>'Локальная смета'!SmPr</vt:lpstr>
      <vt:lpstr>'Локальная смета'!Заголовки_для_печати</vt:lpstr>
      <vt:lpstr>'Локальная смета'!Область_печати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Ринат</dc:creator>
  <cp:lastModifiedBy>Админ</cp:lastModifiedBy>
  <cp:lastPrinted>2013-06-20T09:57:19Z</cp:lastPrinted>
  <dcterms:created xsi:type="dcterms:W3CDTF">2002-02-11T05:58:42Z</dcterms:created>
  <dcterms:modified xsi:type="dcterms:W3CDTF">2013-06-21T05:26:15Z</dcterms:modified>
</cp:coreProperties>
</file>