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расивая школа" sheetId="1" r:id="rId1"/>
    <sheet name="Общая смета" sheetId="2" r:id="rId2"/>
  </sheets>
  <calcPr calcId="124519"/>
</workbook>
</file>

<file path=xl/calcChain.xml><?xml version="1.0" encoding="utf-8"?>
<calcChain xmlns="http://schemas.openxmlformats.org/spreadsheetml/2006/main">
  <c r="F146" i="2"/>
  <c r="F145"/>
  <c r="F144"/>
  <c r="F143"/>
  <c r="F142"/>
  <c r="F141"/>
  <c r="F140"/>
  <c r="F139"/>
  <c r="F138"/>
  <c r="F137"/>
  <c r="F136"/>
  <c r="F135"/>
  <c r="F134"/>
  <c r="F133"/>
  <c r="F113"/>
  <c r="F112"/>
  <c r="F106"/>
  <c r="F103"/>
  <c r="F93"/>
  <c r="F92"/>
  <c r="F91"/>
  <c r="F90"/>
  <c r="F88"/>
  <c r="F61"/>
  <c r="F60"/>
  <c r="F59"/>
  <c r="F58"/>
  <c r="F89" s="1"/>
  <c r="F56"/>
  <c r="F55"/>
  <c r="F54"/>
  <c r="G53"/>
  <c r="F53"/>
  <c r="F52"/>
  <c r="F51" s="1"/>
  <c r="F57" s="1"/>
  <c r="F49"/>
  <c r="F47"/>
  <c r="F46"/>
  <c r="F45"/>
  <c r="F41"/>
  <c r="F37"/>
  <c r="F36"/>
  <c r="F35"/>
  <c r="F34"/>
  <c r="F33"/>
  <c r="F32"/>
  <c r="F31"/>
  <c r="F30"/>
  <c r="F29"/>
  <c r="F28"/>
  <c r="F27"/>
  <c r="F25"/>
  <c r="F24"/>
  <c r="F26" s="1"/>
  <c r="F61" i="1"/>
  <c r="F34"/>
  <c r="F33"/>
  <c r="F32"/>
  <c r="F31"/>
  <c r="F29"/>
  <c r="F28"/>
  <c r="F27"/>
  <c r="G26"/>
  <c r="F26"/>
  <c r="F25"/>
  <c r="F24" l="1"/>
  <c r="F30" s="1"/>
  <c r="F62"/>
</calcChain>
</file>

<file path=xl/sharedStrings.xml><?xml version="1.0" encoding="utf-8"?>
<sst xmlns="http://schemas.openxmlformats.org/spreadsheetml/2006/main" count="189" uniqueCount="135">
  <si>
    <t>Смета расходов по новым проектам развития 2013 год</t>
  </si>
  <si>
    <t>Название проекта</t>
  </si>
  <si>
    <t>Стоимость проекта</t>
  </si>
  <si>
    <t>Приобретено по проекту</t>
  </si>
  <si>
    <t>Количество</t>
  </si>
  <si>
    <t>Цена</t>
  </si>
  <si>
    <t>Итого сумма</t>
  </si>
  <si>
    <t>Поставщик</t>
  </si>
  <si>
    <t>"Инновационный кабинет"</t>
  </si>
  <si>
    <t>Конторка</t>
  </si>
  <si>
    <t>ООО "Призма"</t>
  </si>
  <si>
    <t>Масажный коврик под ноги</t>
  </si>
  <si>
    <t>"Кабинет психологической разгрузки"</t>
  </si>
  <si>
    <t>секундомер</t>
  </si>
  <si>
    <t>настенные часы</t>
  </si>
  <si>
    <t>метроном</t>
  </si>
  <si>
    <t>песочные часы</t>
  </si>
  <si>
    <t>музыкальные диски для релаксации</t>
  </si>
  <si>
    <t>диагностический комплект М.М. Семаго. Чемодан психолога</t>
  </si>
  <si>
    <t>конструкторы</t>
  </si>
  <si>
    <t>кукла "младенец"</t>
  </si>
  <si>
    <t>набор детских кубиков, лего</t>
  </si>
  <si>
    <t>шар ответов</t>
  </si>
  <si>
    <t>набор Фребеля</t>
  </si>
  <si>
    <t>набор фигурок людей</t>
  </si>
  <si>
    <t>сенсорная панель для рук "Ежик", сенсорная дорожка для ног</t>
  </si>
  <si>
    <t>массажные мячи, массажные валики, пуфики, блоки мягкие</t>
  </si>
  <si>
    <t>большой гимнастический мяч</t>
  </si>
  <si>
    <t>карандаши, фломастеры, краски, пластилин</t>
  </si>
  <si>
    <t>ковер</t>
  </si>
  <si>
    <t>легкие кресла (по типу шезлонга)</t>
  </si>
  <si>
    <t>пузырьковый светильник</t>
  </si>
  <si>
    <t>зеркало</t>
  </si>
  <si>
    <t>висящая система "мелодичный звон"</t>
  </si>
  <si>
    <t>комплект мягкой мебели (диван+2 кресла)</t>
  </si>
  <si>
    <t>"Красивая школа"</t>
  </si>
  <si>
    <t>Стенд 1*2,3м</t>
  </si>
  <si>
    <t>ИП "Файзуллин"</t>
  </si>
  <si>
    <t>Стенд 1*3,8м</t>
  </si>
  <si>
    <t>Подставка для цветов Стелла</t>
  </si>
  <si>
    <t>ООО "МП-трейд"</t>
  </si>
  <si>
    <t>Рамка для фото 40*50</t>
  </si>
  <si>
    <t>Цветы комнатные (14 шт*3этажа)</t>
  </si>
  <si>
    <t>ООО "Цветы Башкирии"</t>
  </si>
  <si>
    <t>пистолет пневматический</t>
  </si>
  <si>
    <t>ООО ТД "Оружие-Уфа"</t>
  </si>
  <si>
    <t>винтовка пневматическая</t>
  </si>
  <si>
    <t>Стенд "Умей действовать при пожаре"</t>
  </si>
  <si>
    <t>ИП "Файзуллин Р.А."</t>
  </si>
  <si>
    <t>Стенд "Действия при чрезвыч.ситуациях"</t>
  </si>
  <si>
    <t>инструменты для столярной и слесарной мастерской, в том числе :</t>
  </si>
  <si>
    <t>ООО "Строй-Арсенал"</t>
  </si>
  <si>
    <t>Станок заточный</t>
  </si>
  <si>
    <t>Плоскогубцы</t>
  </si>
  <si>
    <t>Щетки металические</t>
  </si>
  <si>
    <t>Стаместки</t>
  </si>
  <si>
    <t>Точильный брус</t>
  </si>
  <si>
    <t>Ножовки</t>
  </si>
  <si>
    <t>ножи по дереву</t>
  </si>
  <si>
    <t>молотки</t>
  </si>
  <si>
    <t>топор</t>
  </si>
  <si>
    <t>гвоздодер</t>
  </si>
  <si>
    <t>пипки</t>
  </si>
  <si>
    <t>кувалда</t>
  </si>
  <si>
    <t>защита</t>
  </si>
  <si>
    <t>пистолет</t>
  </si>
  <si>
    <t>рулетка</t>
  </si>
  <si>
    <t>отвертка</t>
  </si>
  <si>
    <t>отвертка крест.</t>
  </si>
  <si>
    <t>набор сверл</t>
  </si>
  <si>
    <t xml:space="preserve">пила </t>
  </si>
  <si>
    <t>пила пила кольцевая</t>
  </si>
  <si>
    <t>пилки для электролобз.</t>
  </si>
  <si>
    <t>защитная каска</t>
  </si>
  <si>
    <t>халаты</t>
  </si>
  <si>
    <t>крючки для одежды</t>
  </si>
  <si>
    <t>"Кабинет химии"</t>
  </si>
  <si>
    <t>ЗАО "Химреактивснаб" ул.Пархоменко 156/2</t>
  </si>
  <si>
    <t>Штатив ШПП-02-10 для пробирок</t>
  </si>
  <si>
    <t>Держатель для пробирок 190 мм</t>
  </si>
  <si>
    <t>Держатель для пробирок 130 мм, оц.сталь</t>
  </si>
  <si>
    <t>Барий гидроокись 8-вол.(ч)</t>
  </si>
  <si>
    <t>Барий хлористый 2-вод (ч)</t>
  </si>
  <si>
    <t>Железо (//) сернокислое 7-вод (ч)</t>
  </si>
  <si>
    <t>Железо (///) хлорид 6-вод (ч)</t>
  </si>
  <si>
    <t>Калий гидроокись (имп.ч)</t>
  </si>
  <si>
    <t>Калий железистосинеродный (ч)</t>
  </si>
  <si>
    <t>Калий железосинеродистый (ч)</t>
  </si>
  <si>
    <t>Калий сернокислый (ч)</t>
  </si>
  <si>
    <t>Калий углекислый (ч)</t>
  </si>
  <si>
    <t>Калий азотнокислый (ч)</t>
  </si>
  <si>
    <t>Калий хлористый (хч)</t>
  </si>
  <si>
    <t>Калий гидроокись (имп.чда)</t>
  </si>
  <si>
    <t>Кальций азотнокислый 4-вод (ч)</t>
  </si>
  <si>
    <t>Кальций оксид (ч)</t>
  </si>
  <si>
    <t>Кальций хлористый 2-вод (ч)</t>
  </si>
  <si>
    <t>Магний азотнокислый 6-вод (ч)</t>
  </si>
  <si>
    <t>Магний оксид (ч)</t>
  </si>
  <si>
    <t>Магний хлористый 6-вод (ч)</t>
  </si>
  <si>
    <t>Медь (//) оксид порошок (чда)</t>
  </si>
  <si>
    <t>Медь (//) хлорид 2-вод (ч)</t>
  </si>
  <si>
    <t>Медь (//) сернокислая 5-вод (ч)</t>
  </si>
  <si>
    <t>Натрий йодистый 2-вод (чда)</t>
  </si>
  <si>
    <t>Натрий сернокислый 10-вод (ч)</t>
  </si>
  <si>
    <t>Натрий сернокислый 1-вод (ч)</t>
  </si>
  <si>
    <t>Натрий гидроокись (чда)</t>
  </si>
  <si>
    <t>Натрий азотнокислый (ч)</t>
  </si>
  <si>
    <t>Натрий фосфорнокислый 1-зам (чда)</t>
  </si>
  <si>
    <t>Натрий фосфорнокислый 2-зам 12 вод.</t>
  </si>
  <si>
    <t>Натрий фосфорнокислый 3-зам. 12 вод.</t>
  </si>
  <si>
    <t>Олово гранулированное (ч)</t>
  </si>
  <si>
    <t>Серебро азотнокислое (хч)</t>
  </si>
  <si>
    <t>Цинк гранулированный (ч)</t>
  </si>
  <si>
    <t>Аммоний азотнокислый (ч)</t>
  </si>
  <si>
    <t>Алюминий сернокислый (ч)</t>
  </si>
  <si>
    <t>Алюминий азотнокислый (ч)</t>
  </si>
  <si>
    <t>Аммоний хлористый (хч)</t>
  </si>
  <si>
    <t>Аммоний сернокислый безводный (ч)</t>
  </si>
  <si>
    <t>Фенолфталеин (чда)</t>
  </si>
  <si>
    <t>Метиловый ораньжевый (чда)</t>
  </si>
  <si>
    <t>Шкаф вытяжной демонстрационный</t>
  </si>
  <si>
    <t>Шкаф д/химреактивов, 3 полки металл</t>
  </si>
  <si>
    <t>"художественная лаборатория"</t>
  </si>
  <si>
    <t>портреты писателей</t>
  </si>
  <si>
    <t>обучающие таблицы, схемы</t>
  </si>
  <si>
    <t>диски с обучающими программами</t>
  </si>
  <si>
    <t>рамки для портретов писателей</t>
  </si>
  <si>
    <t xml:space="preserve">стенды </t>
  </si>
  <si>
    <t>фотообои</t>
  </si>
  <si>
    <t>стелаж для книжной выставки</t>
  </si>
  <si>
    <t>МФУ</t>
  </si>
  <si>
    <t>рольставни</t>
  </si>
  <si>
    <t>компьютерные колонки MIKROLAB SOLO6C</t>
  </si>
  <si>
    <t xml:space="preserve">световой прибор </t>
  </si>
  <si>
    <t>Номер проекта: 12.00347.01.0159.00.00.010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</si>
</sst>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/>
    <xf numFmtId="164" fontId="0" fillId="3" borderId="3" xfId="0" applyNumberFormat="1" applyFill="1" applyBorder="1"/>
    <xf numFmtId="0" fontId="0" fillId="3" borderId="3" xfId="0" applyFill="1" applyBorder="1"/>
    <xf numFmtId="4" fontId="0" fillId="3" borderId="3" xfId="0" applyNumberFormat="1" applyFill="1" applyBorder="1"/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/>
    <xf numFmtId="164" fontId="0" fillId="3" borderId="6" xfId="0" applyNumberFormat="1" applyFill="1" applyBorder="1"/>
    <xf numFmtId="0" fontId="0" fillId="3" borderId="6" xfId="0" applyFill="1" applyBorder="1"/>
    <xf numFmtId="4" fontId="0" fillId="3" borderId="6" xfId="0" applyNumberFormat="1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0" fillId="3" borderId="8" xfId="0" applyFill="1" applyBorder="1"/>
    <xf numFmtId="4" fontId="0" fillId="3" borderId="8" xfId="0" applyNumberFormat="1" applyFill="1" applyBorder="1"/>
    <xf numFmtId="4" fontId="3" fillId="3" borderId="8" xfId="0" applyNumberFormat="1" applyFont="1" applyFill="1" applyBorder="1"/>
    <xf numFmtId="0" fontId="0" fillId="4" borderId="2" xfId="0" applyFill="1" applyBorder="1"/>
    <xf numFmtId="164" fontId="0" fillId="4" borderId="3" xfId="0" applyNumberFormat="1" applyFill="1" applyBorder="1"/>
    <xf numFmtId="4" fontId="0" fillId="4" borderId="3" xfId="0" applyNumberFormat="1" applyFill="1" applyBorder="1" applyAlignment="1">
      <alignment wrapText="1"/>
    </xf>
    <xf numFmtId="0" fontId="0" fillId="4" borderId="3" xfId="0" applyFill="1" applyBorder="1"/>
    <xf numFmtId="4" fontId="0" fillId="4" borderId="3" xfId="0" applyNumberFormat="1" applyFill="1" applyBorder="1"/>
    <xf numFmtId="0" fontId="0" fillId="4" borderId="6" xfId="0" applyFill="1" applyBorder="1" applyAlignment="1">
      <alignment vertical="center" wrapText="1"/>
    </xf>
    <xf numFmtId="0" fontId="0" fillId="4" borderId="5" xfId="0" applyFill="1" applyBorder="1"/>
    <xf numFmtId="164" fontId="0" fillId="4" borderId="6" xfId="0" applyNumberFormat="1" applyFill="1" applyBorder="1"/>
    <xf numFmtId="4" fontId="0" fillId="4" borderId="6" xfId="0" applyNumberFormat="1" applyFill="1" applyBorder="1" applyAlignment="1">
      <alignment wrapText="1"/>
    </xf>
    <xf numFmtId="0" fontId="0" fillId="4" borderId="6" xfId="0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0" fontId="0" fillId="4" borderId="10" xfId="0" applyFill="1" applyBorder="1"/>
    <xf numFmtId="164" fontId="0" fillId="4" borderId="9" xfId="0" applyNumberFormat="1" applyFill="1" applyBorder="1"/>
    <xf numFmtId="4" fontId="0" fillId="4" borderId="9" xfId="0" applyNumberFormat="1" applyFill="1" applyBorder="1" applyAlignment="1">
      <alignment wrapText="1"/>
    </xf>
    <xf numFmtId="0" fontId="0" fillId="4" borderId="9" xfId="0" applyFill="1" applyBorder="1"/>
    <xf numFmtId="0" fontId="0" fillId="4" borderId="0" xfId="0" applyFill="1" applyBorder="1"/>
    <xf numFmtId="0" fontId="0" fillId="4" borderId="4" xfId="0" applyFill="1" applyBorder="1" applyAlignment="1">
      <alignment horizontal="left"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5" xfId="0" applyFill="1" applyBorder="1" applyAlignment="1">
      <alignment wrapText="1"/>
    </xf>
    <xf numFmtId="164" fontId="0" fillId="5" borderId="6" xfId="0" applyNumberFormat="1" applyFill="1" applyBorder="1"/>
    <xf numFmtId="0" fontId="1" fillId="5" borderId="6" xfId="0" applyFont="1" applyFill="1" applyBorder="1"/>
    <xf numFmtId="4" fontId="1" fillId="5" borderId="6" xfId="0" applyNumberFormat="1" applyFont="1" applyFill="1" applyBorder="1"/>
    <xf numFmtId="0" fontId="0" fillId="5" borderId="6" xfId="0" applyFill="1" applyBorder="1" applyAlignment="1">
      <alignment vertical="center" wrapText="1"/>
    </xf>
    <xf numFmtId="0" fontId="0" fillId="5" borderId="6" xfId="0" applyFill="1" applyBorder="1"/>
    <xf numFmtId="4" fontId="0" fillId="5" borderId="6" xfId="0" applyNumberFormat="1" applyFill="1" applyBorder="1"/>
    <xf numFmtId="0" fontId="0" fillId="5" borderId="5" xfId="0" applyFill="1" applyBorder="1"/>
    <xf numFmtId="4" fontId="3" fillId="5" borderId="6" xfId="0" applyNumberFormat="1" applyFont="1" applyFill="1" applyBorder="1"/>
    <xf numFmtId="0" fontId="0" fillId="5" borderId="4" xfId="0" applyFill="1" applyBorder="1" applyAlignment="1">
      <alignment horizontal="center" vertical="center" wrapText="1"/>
    </xf>
    <xf numFmtId="0" fontId="0" fillId="6" borderId="9" xfId="0" applyFill="1" applyBorder="1"/>
    <xf numFmtId="4" fontId="0" fillId="6" borderId="9" xfId="0" applyNumberFormat="1" applyFill="1" applyBorder="1"/>
    <xf numFmtId="0" fontId="0" fillId="6" borderId="6" xfId="0" applyFill="1" applyBorder="1"/>
    <xf numFmtId="4" fontId="0" fillId="6" borderId="6" xfId="0" applyNumberFormat="1" applyFill="1" applyBorder="1"/>
    <xf numFmtId="0" fontId="0" fillId="6" borderId="6" xfId="0" applyFill="1" applyBorder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4" fontId="3" fillId="6" borderId="6" xfId="0" applyNumberFormat="1" applyFont="1" applyFill="1" applyBorder="1"/>
    <xf numFmtId="0" fontId="0" fillId="6" borderId="1" xfId="0" applyFill="1" applyBorder="1" applyAlignment="1">
      <alignment horizontal="center" vertical="center" wrapText="1"/>
    </xf>
    <xf numFmtId="0" fontId="1" fillId="3" borderId="6" xfId="0" applyFont="1" applyFill="1" applyBorder="1"/>
    <xf numFmtId="0" fontId="0" fillId="3" borderId="6" xfId="0" applyFont="1" applyFill="1" applyBorder="1"/>
    <xf numFmtId="0" fontId="0" fillId="7" borderId="6" xfId="0" applyFill="1" applyBorder="1"/>
    <xf numFmtId="164" fontId="0" fillId="7" borderId="6" xfId="0" applyNumberFormat="1" applyFill="1" applyBorder="1"/>
    <xf numFmtId="0" fontId="1" fillId="7" borderId="6" xfId="0" applyFont="1" applyFill="1" applyBorder="1"/>
    <xf numFmtId="4" fontId="1" fillId="7" borderId="6" xfId="0" applyNumberFormat="1" applyFont="1" applyFill="1" applyBorder="1"/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workbookViewId="0">
      <selection activeCell="A28" sqref="A28"/>
    </sheetView>
  </sheetViews>
  <sheetFormatPr defaultRowHeight="15"/>
  <cols>
    <col min="1" max="1" width="37.7109375" customWidth="1"/>
    <col min="2" max="2" width="13.42578125" customWidth="1"/>
    <col min="3" max="3" width="47.42578125" customWidth="1"/>
    <col min="4" max="4" width="7.5703125" customWidth="1"/>
    <col min="5" max="5" width="14.28515625" customWidth="1"/>
    <col min="6" max="6" width="12.7109375" customWidth="1"/>
    <col min="7" max="7" width="33.140625" customWidth="1"/>
  </cols>
  <sheetData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7" hidden="1"/>
    <row r="18" spans="1:7" hidden="1"/>
    <row r="19" spans="1:7" hidden="1"/>
    <row r="21" spans="1:7" ht="15.75">
      <c r="A21" s="1" t="s">
        <v>0</v>
      </c>
      <c r="B21" s="1"/>
      <c r="C21" s="1"/>
    </row>
    <row r="23" spans="1:7" s="3" customFormat="1" ht="41.25" customHeight="1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</row>
    <row r="24" spans="1:7">
      <c r="A24" s="38" t="s">
        <v>35</v>
      </c>
      <c r="B24" s="39">
        <v>100000</v>
      </c>
      <c r="C24" s="40"/>
      <c r="D24" s="40"/>
      <c r="E24" s="41"/>
      <c r="F24" s="41">
        <f>F25+F26+F27+F28+F29+F31+F32+F33+F34+F35</f>
        <v>99919.4</v>
      </c>
      <c r="G24" s="42"/>
    </row>
    <row r="25" spans="1:7" ht="30">
      <c r="A25" s="38" t="s">
        <v>134</v>
      </c>
      <c r="B25" s="39"/>
      <c r="C25" s="43" t="s">
        <v>36</v>
      </c>
      <c r="D25" s="43">
        <v>2</v>
      </c>
      <c r="E25" s="44">
        <v>5420</v>
      </c>
      <c r="F25" s="44">
        <f>D25*E25</f>
        <v>10840</v>
      </c>
      <c r="G25" s="42" t="s">
        <v>37</v>
      </c>
    </row>
    <row r="26" spans="1:7">
      <c r="A26" s="38"/>
      <c r="B26" s="39"/>
      <c r="C26" s="43" t="s">
        <v>38</v>
      </c>
      <c r="D26" s="43">
        <v>1</v>
      </c>
      <c r="E26" s="44">
        <v>8950</v>
      </c>
      <c r="F26" s="44">
        <f>D26*E26</f>
        <v>8950</v>
      </c>
      <c r="G26" s="42" t="str">
        <f>G25</f>
        <v>ИП "Файзуллин"</v>
      </c>
    </row>
    <row r="27" spans="1:7">
      <c r="A27" s="38"/>
      <c r="B27" s="39"/>
      <c r="C27" s="43" t="s">
        <v>39</v>
      </c>
      <c r="D27" s="43">
        <v>6</v>
      </c>
      <c r="E27" s="44">
        <v>1069.9000000000001</v>
      </c>
      <c r="F27" s="44">
        <f>D27*E27</f>
        <v>6419.4000000000005</v>
      </c>
      <c r="G27" s="42" t="s">
        <v>40</v>
      </c>
    </row>
    <row r="28" spans="1:7">
      <c r="A28" s="38"/>
      <c r="B28" s="39"/>
      <c r="C28" s="43" t="s">
        <v>41</v>
      </c>
      <c r="D28" s="43">
        <v>10</v>
      </c>
      <c r="E28" s="44">
        <v>200</v>
      </c>
      <c r="F28" s="44">
        <f>D28*E28</f>
        <v>2000</v>
      </c>
      <c r="G28" s="42"/>
    </row>
    <row r="29" spans="1:7" ht="15.75" thickBot="1">
      <c r="A29" s="38"/>
      <c r="B29" s="39"/>
      <c r="C29" s="43" t="s">
        <v>42</v>
      </c>
      <c r="D29" s="43">
        <v>42</v>
      </c>
      <c r="E29" s="44">
        <v>350</v>
      </c>
      <c r="F29" s="44">
        <f>D29*E29</f>
        <v>14700</v>
      </c>
      <c r="G29" s="42" t="s">
        <v>43</v>
      </c>
    </row>
    <row r="30" spans="1:7" ht="19.5" hidden="1" thickBot="1">
      <c r="A30" s="45"/>
      <c r="B30" s="43"/>
      <c r="C30" s="43"/>
      <c r="D30" s="43"/>
      <c r="E30" s="43"/>
      <c r="F30" s="46" t="e">
        <f>F24+#REF!</f>
        <v>#REF!</v>
      </c>
      <c r="G30" s="47"/>
    </row>
    <row r="31" spans="1:7">
      <c r="A31" s="48"/>
      <c r="B31" s="48"/>
      <c r="C31" s="48" t="s">
        <v>44</v>
      </c>
      <c r="D31" s="48">
        <v>1</v>
      </c>
      <c r="E31" s="48">
        <v>2093.2199999999998</v>
      </c>
      <c r="F31" s="49">
        <f t="shared" ref="F31:F61" si="0">D31*E31</f>
        <v>2093.2199999999998</v>
      </c>
      <c r="G31" s="62" t="s">
        <v>45</v>
      </c>
    </row>
    <row r="32" spans="1:7">
      <c r="A32" s="50"/>
      <c r="B32" s="50"/>
      <c r="C32" s="50" t="s">
        <v>46</v>
      </c>
      <c r="D32" s="50">
        <v>1</v>
      </c>
      <c r="E32" s="50">
        <v>2758.47</v>
      </c>
      <c r="F32" s="51">
        <f t="shared" si="0"/>
        <v>2758.47</v>
      </c>
      <c r="G32" s="63"/>
    </row>
    <row r="33" spans="1:7">
      <c r="A33" s="50"/>
      <c r="B33" s="50"/>
      <c r="C33" s="50" t="s">
        <v>47</v>
      </c>
      <c r="D33" s="50">
        <v>1</v>
      </c>
      <c r="E33" s="50">
        <v>2750</v>
      </c>
      <c r="F33" s="51">
        <f t="shared" si="0"/>
        <v>2750</v>
      </c>
      <c r="G33" s="64" t="s">
        <v>48</v>
      </c>
    </row>
    <row r="34" spans="1:7">
      <c r="A34" s="50"/>
      <c r="B34" s="50"/>
      <c r="C34" s="50" t="s">
        <v>49</v>
      </c>
      <c r="D34" s="50">
        <v>1</v>
      </c>
      <c r="E34" s="50">
        <v>1690</v>
      </c>
      <c r="F34" s="51">
        <f t="shared" si="0"/>
        <v>1690</v>
      </c>
      <c r="G34" s="63"/>
    </row>
    <row r="35" spans="1:7" ht="30">
      <c r="A35" s="50"/>
      <c r="B35" s="50"/>
      <c r="C35" s="52" t="s">
        <v>50</v>
      </c>
      <c r="D35" s="50"/>
      <c r="E35" s="50"/>
      <c r="F35" s="51">
        <v>47718.31</v>
      </c>
      <c r="G35" s="64" t="s">
        <v>51</v>
      </c>
    </row>
    <row r="36" spans="1:7">
      <c r="A36" s="50"/>
      <c r="B36" s="50"/>
      <c r="C36" s="52" t="s">
        <v>52</v>
      </c>
      <c r="D36" s="50"/>
      <c r="E36" s="50"/>
      <c r="F36" s="51"/>
      <c r="G36" s="63"/>
    </row>
    <row r="37" spans="1:7">
      <c r="A37" s="50"/>
      <c r="B37" s="50"/>
      <c r="C37" s="52" t="s">
        <v>53</v>
      </c>
      <c r="D37" s="50"/>
      <c r="E37" s="50"/>
      <c r="F37" s="51"/>
      <c r="G37" s="63"/>
    </row>
    <row r="38" spans="1:7">
      <c r="A38" s="50"/>
      <c r="B38" s="50"/>
      <c r="C38" s="52" t="s">
        <v>54</v>
      </c>
      <c r="D38" s="50"/>
      <c r="E38" s="50"/>
      <c r="F38" s="51"/>
      <c r="G38" s="63"/>
    </row>
    <row r="39" spans="1:7">
      <c r="A39" s="50"/>
      <c r="B39" s="50"/>
      <c r="C39" s="50" t="s">
        <v>55</v>
      </c>
      <c r="D39" s="50"/>
      <c r="E39" s="50"/>
      <c r="F39" s="51"/>
      <c r="G39" s="63"/>
    </row>
    <row r="40" spans="1:7">
      <c r="A40" s="50"/>
      <c r="B40" s="50"/>
      <c r="C40" s="52" t="s">
        <v>56</v>
      </c>
      <c r="D40" s="50"/>
      <c r="E40" s="50"/>
      <c r="F40" s="51"/>
      <c r="G40" s="63"/>
    </row>
    <row r="41" spans="1:7">
      <c r="A41" s="50"/>
      <c r="B41" s="50"/>
      <c r="C41" s="52" t="s">
        <v>57</v>
      </c>
      <c r="D41" s="50"/>
      <c r="E41" s="50"/>
      <c r="F41" s="51"/>
      <c r="G41" s="63"/>
    </row>
    <row r="42" spans="1:7">
      <c r="A42" s="50"/>
      <c r="B42" s="50"/>
      <c r="C42" s="52" t="s">
        <v>58</v>
      </c>
      <c r="D42" s="50"/>
      <c r="E42" s="50"/>
      <c r="F42" s="51"/>
      <c r="G42" s="63"/>
    </row>
    <row r="43" spans="1:7">
      <c r="A43" s="50"/>
      <c r="B43" s="50"/>
      <c r="C43" s="52" t="s">
        <v>59</v>
      </c>
      <c r="D43" s="50"/>
      <c r="E43" s="50"/>
      <c r="F43" s="51"/>
      <c r="G43" s="63"/>
    </row>
    <row r="44" spans="1:7">
      <c r="A44" s="50"/>
      <c r="B44" s="50"/>
      <c r="C44" s="52" t="s">
        <v>60</v>
      </c>
      <c r="D44" s="50"/>
      <c r="E44" s="50"/>
      <c r="F44" s="51"/>
      <c r="G44" s="63"/>
    </row>
    <row r="45" spans="1:7">
      <c r="A45" s="50"/>
      <c r="B45" s="50"/>
      <c r="C45" s="52" t="s">
        <v>61</v>
      </c>
      <c r="D45" s="50"/>
      <c r="E45" s="50"/>
      <c r="F45" s="51"/>
      <c r="G45" s="63"/>
    </row>
    <row r="46" spans="1:7">
      <c r="A46" s="50"/>
      <c r="B46" s="50"/>
      <c r="C46" s="52" t="s">
        <v>62</v>
      </c>
      <c r="D46" s="50"/>
      <c r="E46" s="50"/>
      <c r="F46" s="51"/>
      <c r="G46" s="63"/>
    </row>
    <row r="47" spans="1:7">
      <c r="A47" s="50"/>
      <c r="B47" s="50"/>
      <c r="C47" s="52" t="s">
        <v>63</v>
      </c>
      <c r="D47" s="50"/>
      <c r="E47" s="50"/>
      <c r="F47" s="51"/>
      <c r="G47" s="63"/>
    </row>
    <row r="48" spans="1:7">
      <c r="A48" s="50"/>
      <c r="B48" s="50"/>
      <c r="C48" s="52" t="s">
        <v>64</v>
      </c>
      <c r="D48" s="50"/>
      <c r="E48" s="50"/>
      <c r="F48" s="51"/>
      <c r="G48" s="63"/>
    </row>
    <row r="49" spans="1:7">
      <c r="A49" s="50"/>
      <c r="B49" s="50"/>
      <c r="C49" s="52" t="s">
        <v>65</v>
      </c>
      <c r="D49" s="50"/>
      <c r="E49" s="50"/>
      <c r="F49" s="51"/>
      <c r="G49" s="63"/>
    </row>
    <row r="50" spans="1:7">
      <c r="A50" s="50"/>
      <c r="B50" s="50"/>
      <c r="C50" s="52" t="s">
        <v>66</v>
      </c>
      <c r="D50" s="50"/>
      <c r="E50" s="50"/>
      <c r="F50" s="51"/>
      <c r="G50" s="63"/>
    </row>
    <row r="51" spans="1:7">
      <c r="A51" s="50"/>
      <c r="B51" s="50"/>
      <c r="C51" s="52" t="s">
        <v>67</v>
      </c>
      <c r="D51" s="50"/>
      <c r="E51" s="50"/>
      <c r="F51" s="51"/>
      <c r="G51" s="63"/>
    </row>
    <row r="52" spans="1:7">
      <c r="A52" s="50"/>
      <c r="B52" s="50"/>
      <c r="C52" s="52" t="s">
        <v>68</v>
      </c>
      <c r="D52" s="50"/>
      <c r="E52" s="50"/>
      <c r="F52" s="51"/>
      <c r="G52" s="63"/>
    </row>
    <row r="53" spans="1:7">
      <c r="A53" s="50"/>
      <c r="B53" s="50"/>
      <c r="C53" s="52" t="s">
        <v>69</v>
      </c>
      <c r="D53" s="50"/>
      <c r="E53" s="50"/>
      <c r="F53" s="51"/>
      <c r="G53" s="63"/>
    </row>
    <row r="54" spans="1:7" ht="17.25" customHeight="1">
      <c r="A54" s="50"/>
      <c r="B54" s="50"/>
      <c r="C54" s="52" t="s">
        <v>70</v>
      </c>
      <c r="D54" s="50"/>
      <c r="E54" s="50"/>
      <c r="F54" s="51"/>
      <c r="G54" s="63"/>
    </row>
    <row r="55" spans="1:7">
      <c r="A55" s="50"/>
      <c r="B55" s="50"/>
      <c r="C55" s="52" t="s">
        <v>71</v>
      </c>
      <c r="D55" s="50"/>
      <c r="E55" s="50"/>
      <c r="F55" s="51"/>
      <c r="G55" s="63"/>
    </row>
    <row r="56" spans="1:7">
      <c r="A56" s="50"/>
      <c r="B56" s="50"/>
      <c r="C56" s="52" t="s">
        <v>72</v>
      </c>
      <c r="D56" s="50"/>
      <c r="E56" s="50"/>
      <c r="F56" s="51"/>
      <c r="G56" s="63"/>
    </row>
    <row r="57" spans="1:7">
      <c r="A57" s="50"/>
      <c r="B57" s="50"/>
      <c r="C57" s="52" t="s">
        <v>73</v>
      </c>
      <c r="D57" s="50"/>
      <c r="E57" s="50"/>
      <c r="F57" s="51"/>
      <c r="G57" s="63"/>
    </row>
    <row r="58" spans="1:7">
      <c r="A58" s="50"/>
      <c r="B58" s="50"/>
      <c r="C58" s="52" t="s">
        <v>74</v>
      </c>
      <c r="D58" s="50"/>
      <c r="E58" s="50"/>
      <c r="F58" s="51"/>
      <c r="G58" s="63"/>
    </row>
    <row r="59" spans="1:7">
      <c r="A59" s="50"/>
      <c r="B59" s="50"/>
      <c r="C59" s="52" t="s">
        <v>75</v>
      </c>
      <c r="D59" s="50"/>
      <c r="E59" s="50"/>
      <c r="F59" s="51"/>
      <c r="G59" s="65"/>
    </row>
    <row r="60" spans="1:7" hidden="1">
      <c r="A60" s="50"/>
      <c r="B60" s="50"/>
      <c r="C60" s="52"/>
      <c r="D60" s="50"/>
      <c r="E60" s="50"/>
      <c r="F60" s="51"/>
      <c r="G60" s="53"/>
    </row>
    <row r="61" spans="1:7" hidden="1">
      <c r="A61" s="50"/>
      <c r="B61" s="50"/>
      <c r="C61" s="50"/>
      <c r="D61" s="50"/>
      <c r="E61" s="50"/>
      <c r="F61" s="51">
        <f t="shared" si="0"/>
        <v>0</v>
      </c>
      <c r="G61" s="53"/>
    </row>
    <row r="62" spans="1:7" ht="15.75" hidden="1" customHeight="1">
      <c r="A62" s="50"/>
      <c r="B62" s="50"/>
      <c r="C62" s="50"/>
      <c r="D62" s="50"/>
      <c r="E62" s="50"/>
      <c r="F62" s="54">
        <f>SUM(F31:F59)</f>
        <v>57010</v>
      </c>
      <c r="G62" s="55"/>
    </row>
  </sheetData>
  <mergeCells count="3">
    <mergeCell ref="G31:G32"/>
    <mergeCell ref="G33:G34"/>
    <mergeCell ref="G35:G5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46"/>
  <sheetViews>
    <sheetView topLeftCell="A141" workbookViewId="0">
      <selection activeCell="A54" sqref="A53:A54"/>
    </sheetView>
  </sheetViews>
  <sheetFormatPr defaultRowHeight="15"/>
  <cols>
    <col min="1" max="1" width="37.7109375" customWidth="1"/>
    <col min="2" max="2" width="13.42578125" customWidth="1"/>
    <col min="3" max="3" width="47.42578125" customWidth="1"/>
    <col min="4" max="4" width="7.5703125" customWidth="1"/>
    <col min="5" max="5" width="14.28515625" customWidth="1"/>
    <col min="6" max="6" width="12.7109375" customWidth="1"/>
    <col min="7" max="7" width="33.140625" customWidth="1"/>
  </cols>
  <sheetData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7" hidden="1"/>
    <row r="18" spans="1:7" hidden="1"/>
    <row r="19" spans="1:7" hidden="1"/>
    <row r="21" spans="1:7" ht="15.75">
      <c r="A21" s="1" t="s">
        <v>0</v>
      </c>
      <c r="B21" s="1"/>
      <c r="C21" s="1"/>
    </row>
    <row r="23" spans="1:7" s="3" customFormat="1" ht="41.25" customHeight="1" thickBot="1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</row>
    <row r="24" spans="1:7">
      <c r="A24" s="4" t="s">
        <v>8</v>
      </c>
      <c r="B24" s="5">
        <v>32000</v>
      </c>
      <c r="C24" s="6" t="s">
        <v>9</v>
      </c>
      <c r="D24" s="6">
        <v>15</v>
      </c>
      <c r="E24" s="7">
        <v>1600</v>
      </c>
      <c r="F24" s="7">
        <f>D24*E24</f>
        <v>24000</v>
      </c>
      <c r="G24" s="8" t="s">
        <v>10</v>
      </c>
    </row>
    <row r="25" spans="1:7" ht="15.75" thickBot="1">
      <c r="A25" s="9"/>
      <c r="B25" s="10"/>
      <c r="C25" s="11" t="s">
        <v>11</v>
      </c>
      <c r="D25" s="11">
        <v>15</v>
      </c>
      <c r="E25" s="12">
        <v>533.28</v>
      </c>
      <c r="F25" s="12">
        <f t="shared" ref="F25" si="0">D25*E25</f>
        <v>7999.2</v>
      </c>
      <c r="G25" s="8" t="s">
        <v>10</v>
      </c>
    </row>
    <row r="26" spans="1:7" ht="19.5" hidden="1" customHeight="1" thickBot="1">
      <c r="A26" s="13"/>
      <c r="B26" s="14"/>
      <c r="C26" s="15"/>
      <c r="D26" s="15"/>
      <c r="E26" s="16"/>
      <c r="F26" s="17">
        <f>SUM(F24:F25)</f>
        <v>31999.200000000001</v>
      </c>
      <c r="G26" s="8" t="s">
        <v>10</v>
      </c>
    </row>
    <row r="27" spans="1:7">
      <c r="A27" s="18" t="s">
        <v>12</v>
      </c>
      <c r="B27" s="19">
        <v>100000</v>
      </c>
      <c r="C27" s="20" t="s">
        <v>13</v>
      </c>
      <c r="D27" s="21">
        <v>1</v>
      </c>
      <c r="E27" s="22">
        <v>300</v>
      </c>
      <c r="F27" s="22">
        <f>D27*E27</f>
        <v>300</v>
      </c>
      <c r="G27" s="23"/>
    </row>
    <row r="28" spans="1:7">
      <c r="A28" s="24"/>
      <c r="B28" s="25"/>
      <c r="C28" s="26" t="s">
        <v>14</v>
      </c>
      <c r="D28" s="27">
        <v>1</v>
      </c>
      <c r="E28" s="28">
        <v>500</v>
      </c>
      <c r="F28" s="29">
        <f t="shared" ref="F28:F49" si="1">D28*E28</f>
        <v>500</v>
      </c>
      <c r="G28" s="23"/>
    </row>
    <row r="29" spans="1:7">
      <c r="A29" s="30"/>
      <c r="B29" s="31"/>
      <c r="C29" s="32" t="s">
        <v>15</v>
      </c>
      <c r="D29" s="33">
        <v>1</v>
      </c>
      <c r="E29" s="29">
        <v>2500</v>
      </c>
      <c r="F29" s="29">
        <f t="shared" si="1"/>
        <v>2500</v>
      </c>
      <c r="G29" s="23"/>
    </row>
    <row r="30" spans="1:7">
      <c r="A30" s="30"/>
      <c r="B30" s="31"/>
      <c r="C30" s="32" t="s">
        <v>16</v>
      </c>
      <c r="D30" s="33">
        <v>1</v>
      </c>
      <c r="E30" s="29">
        <v>500</v>
      </c>
      <c r="F30" s="29">
        <f t="shared" si="1"/>
        <v>500</v>
      </c>
      <c r="G30" s="23"/>
    </row>
    <row r="31" spans="1:7">
      <c r="A31" s="30"/>
      <c r="B31" s="31"/>
      <c r="C31" s="32" t="s">
        <v>17</v>
      </c>
      <c r="D31" s="33">
        <v>8</v>
      </c>
      <c r="E31" s="29">
        <v>187.5</v>
      </c>
      <c r="F31" s="29">
        <f t="shared" si="1"/>
        <v>1500</v>
      </c>
      <c r="G31" s="23"/>
    </row>
    <row r="32" spans="1:7" ht="30">
      <c r="A32" s="30"/>
      <c r="B32" s="31"/>
      <c r="C32" s="32" t="s">
        <v>18</v>
      </c>
      <c r="D32" s="33">
        <v>1</v>
      </c>
      <c r="E32" s="29">
        <v>9500</v>
      </c>
      <c r="F32" s="29">
        <f t="shared" si="1"/>
        <v>9500</v>
      </c>
      <c r="G32" s="23"/>
    </row>
    <row r="33" spans="1:7">
      <c r="A33" s="30"/>
      <c r="B33" s="31"/>
      <c r="C33" s="32" t="s">
        <v>19</v>
      </c>
      <c r="D33" s="33">
        <v>1</v>
      </c>
      <c r="E33" s="29">
        <v>5000</v>
      </c>
      <c r="F33" s="29">
        <f t="shared" si="1"/>
        <v>5000</v>
      </c>
      <c r="G33" s="23"/>
    </row>
    <row r="34" spans="1:7">
      <c r="A34" s="30"/>
      <c r="B34" s="31"/>
      <c r="C34" s="32" t="s">
        <v>20</v>
      </c>
      <c r="D34" s="33">
        <v>1</v>
      </c>
      <c r="E34" s="29">
        <v>600</v>
      </c>
      <c r="F34" s="29">
        <f t="shared" si="1"/>
        <v>600</v>
      </c>
      <c r="G34" s="23"/>
    </row>
    <row r="35" spans="1:7">
      <c r="A35" s="24"/>
      <c r="B35" s="25"/>
      <c r="C35" s="26" t="s">
        <v>21</v>
      </c>
      <c r="D35" s="27">
        <v>1</v>
      </c>
      <c r="E35" s="28">
        <v>3000</v>
      </c>
      <c r="F35" s="29">
        <f t="shared" si="1"/>
        <v>3000</v>
      </c>
      <c r="G35" s="23"/>
    </row>
    <row r="36" spans="1:7">
      <c r="A36" s="24"/>
      <c r="B36" s="25"/>
      <c r="C36" s="26" t="s">
        <v>22</v>
      </c>
      <c r="D36" s="27">
        <v>1</v>
      </c>
      <c r="E36" s="28">
        <v>850</v>
      </c>
      <c r="F36" s="29">
        <f t="shared" si="1"/>
        <v>850</v>
      </c>
      <c r="G36" s="23"/>
    </row>
    <row r="37" spans="1:7">
      <c r="A37" s="24"/>
      <c r="B37" s="25"/>
      <c r="C37" s="26" t="s">
        <v>23</v>
      </c>
      <c r="D37" s="27">
        <v>1</v>
      </c>
      <c r="E37" s="28">
        <v>14500</v>
      </c>
      <c r="F37" s="29">
        <f t="shared" si="1"/>
        <v>14500</v>
      </c>
      <c r="G37" s="23"/>
    </row>
    <row r="38" spans="1:7">
      <c r="A38" s="24"/>
      <c r="B38" s="25"/>
      <c r="C38" s="26" t="s">
        <v>24</v>
      </c>
      <c r="D38" s="27">
        <v>1</v>
      </c>
      <c r="E38" s="28">
        <v>3000</v>
      </c>
      <c r="F38" s="29">
        <v>3000</v>
      </c>
      <c r="G38" s="23"/>
    </row>
    <row r="39" spans="1:7" ht="30">
      <c r="A39" s="24"/>
      <c r="B39" s="25"/>
      <c r="C39" s="26" t="s">
        <v>25</v>
      </c>
      <c r="D39" s="27">
        <v>2</v>
      </c>
      <c r="E39" s="28">
        <v>1250</v>
      </c>
      <c r="F39" s="29">
        <v>2500</v>
      </c>
      <c r="G39" s="23"/>
    </row>
    <row r="40" spans="1:7" ht="30">
      <c r="A40" s="24"/>
      <c r="B40" s="25"/>
      <c r="C40" s="26" t="s">
        <v>26</v>
      </c>
      <c r="D40" s="27"/>
      <c r="E40" s="28">
        <v>2000</v>
      </c>
      <c r="F40" s="29">
        <v>5000</v>
      </c>
      <c r="G40" s="23"/>
    </row>
    <row r="41" spans="1:7">
      <c r="A41" s="24"/>
      <c r="B41" s="34"/>
      <c r="C41" s="26" t="s">
        <v>27</v>
      </c>
      <c r="D41" s="27">
        <v>1</v>
      </c>
      <c r="E41" s="28">
        <v>800</v>
      </c>
      <c r="F41" s="29">
        <f t="shared" si="1"/>
        <v>800</v>
      </c>
      <c r="G41" s="23"/>
    </row>
    <row r="42" spans="1:7">
      <c r="A42" s="24"/>
      <c r="B42" s="25"/>
      <c r="C42" s="26" t="s">
        <v>28</v>
      </c>
      <c r="D42" s="27"/>
      <c r="E42" s="28">
        <v>850</v>
      </c>
      <c r="F42" s="29">
        <v>2000</v>
      </c>
      <c r="G42" s="23"/>
    </row>
    <row r="43" spans="1:7">
      <c r="A43" s="24"/>
      <c r="B43" s="25"/>
      <c r="C43" s="26" t="s">
        <v>29</v>
      </c>
      <c r="D43" s="27"/>
      <c r="E43" s="28">
        <v>10000</v>
      </c>
      <c r="F43" s="29">
        <v>10000</v>
      </c>
      <c r="G43" s="23"/>
    </row>
    <row r="44" spans="1:7">
      <c r="A44" s="30"/>
      <c r="B44" s="31"/>
      <c r="C44" s="32" t="s">
        <v>30</v>
      </c>
      <c r="D44" s="33">
        <v>4</v>
      </c>
      <c r="E44" s="29">
        <v>1500</v>
      </c>
      <c r="F44" s="29">
        <v>10000</v>
      </c>
      <c r="G44" s="35" t="s">
        <v>10</v>
      </c>
    </row>
    <row r="45" spans="1:7">
      <c r="A45" s="24"/>
      <c r="B45" s="25"/>
      <c r="C45" s="26" t="s">
        <v>31</v>
      </c>
      <c r="D45" s="27">
        <v>1</v>
      </c>
      <c r="E45" s="28">
        <v>1500</v>
      </c>
      <c r="F45" s="29">
        <f t="shared" si="1"/>
        <v>1500</v>
      </c>
      <c r="G45" s="23"/>
    </row>
    <row r="46" spans="1:7">
      <c r="A46" s="24"/>
      <c r="B46" s="25"/>
      <c r="C46" s="26" t="s">
        <v>32</v>
      </c>
      <c r="D46" s="27">
        <v>1</v>
      </c>
      <c r="E46" s="28">
        <v>2000</v>
      </c>
      <c r="F46" s="29">
        <f t="shared" si="1"/>
        <v>2000</v>
      </c>
      <c r="G46" s="23"/>
    </row>
    <row r="47" spans="1:7">
      <c r="A47" s="24"/>
      <c r="B47" s="25"/>
      <c r="C47" s="26" t="s">
        <v>33</v>
      </c>
      <c r="D47" s="27">
        <v>1</v>
      </c>
      <c r="E47" s="28">
        <v>500</v>
      </c>
      <c r="F47" s="29">
        <f t="shared" si="1"/>
        <v>500</v>
      </c>
      <c r="G47" s="36"/>
    </row>
    <row r="48" spans="1:7">
      <c r="A48" s="24"/>
      <c r="B48" s="25"/>
      <c r="C48" s="26" t="s">
        <v>34</v>
      </c>
      <c r="D48" s="27">
        <v>1</v>
      </c>
      <c r="E48" s="28">
        <v>31500</v>
      </c>
      <c r="F48" s="29">
        <v>23950</v>
      </c>
      <c r="G48" s="35" t="s">
        <v>10</v>
      </c>
    </row>
    <row r="49" spans="1:7" hidden="1">
      <c r="A49" s="24"/>
      <c r="B49" s="25"/>
      <c r="C49" s="27"/>
      <c r="D49" s="27"/>
      <c r="E49" s="28"/>
      <c r="F49" s="29">
        <f t="shared" si="1"/>
        <v>0</v>
      </c>
      <c r="G49" s="37"/>
    </row>
    <row r="50" spans="1:7">
      <c r="A50" s="24"/>
      <c r="B50" s="25"/>
      <c r="C50" s="27"/>
      <c r="D50" s="27"/>
      <c r="E50" s="28"/>
      <c r="F50" s="29"/>
      <c r="G50" s="37"/>
    </row>
    <row r="51" spans="1:7">
      <c r="A51" s="38" t="s">
        <v>35</v>
      </c>
      <c r="B51" s="39">
        <v>100000</v>
      </c>
      <c r="C51" s="40"/>
      <c r="D51" s="40"/>
      <c r="E51" s="41"/>
      <c r="F51" s="41">
        <f>F52+F53+F54+F55+F56+F58+F59+F60+F61+F62</f>
        <v>99919.4</v>
      </c>
      <c r="G51" s="42"/>
    </row>
    <row r="52" spans="1:7" ht="30">
      <c r="A52" s="38" t="s">
        <v>134</v>
      </c>
      <c r="B52" s="39"/>
      <c r="C52" s="43" t="s">
        <v>36</v>
      </c>
      <c r="D52" s="43">
        <v>2</v>
      </c>
      <c r="E52" s="44">
        <v>5420</v>
      </c>
      <c r="F52" s="44">
        <f>D52*E52</f>
        <v>10840</v>
      </c>
      <c r="G52" s="42" t="s">
        <v>37</v>
      </c>
    </row>
    <row r="53" spans="1:7">
      <c r="A53" s="38"/>
      <c r="B53" s="39"/>
      <c r="C53" s="43" t="s">
        <v>38</v>
      </c>
      <c r="D53" s="43">
        <v>1</v>
      </c>
      <c r="E53" s="44">
        <v>8950</v>
      </c>
      <c r="F53" s="44">
        <f>D53*E53</f>
        <v>8950</v>
      </c>
      <c r="G53" s="42" t="str">
        <f>G52</f>
        <v>ИП "Файзуллин"</v>
      </c>
    </row>
    <row r="54" spans="1:7">
      <c r="A54" s="38"/>
      <c r="B54" s="39"/>
      <c r="C54" s="43" t="s">
        <v>39</v>
      </c>
      <c r="D54" s="43">
        <v>6</v>
      </c>
      <c r="E54" s="44">
        <v>1069.9000000000001</v>
      </c>
      <c r="F54" s="44">
        <f>D54*E54</f>
        <v>6419.4000000000005</v>
      </c>
      <c r="G54" s="42" t="s">
        <v>40</v>
      </c>
    </row>
    <row r="55" spans="1:7">
      <c r="A55" s="38"/>
      <c r="B55" s="39"/>
      <c r="C55" s="43" t="s">
        <v>41</v>
      </c>
      <c r="D55" s="43">
        <v>10</v>
      </c>
      <c r="E55" s="44">
        <v>200</v>
      </c>
      <c r="F55" s="44">
        <f>D55*E55</f>
        <v>2000</v>
      </c>
      <c r="G55" s="42"/>
    </row>
    <row r="56" spans="1:7" ht="15.75" thickBot="1">
      <c r="A56" s="38"/>
      <c r="B56" s="39"/>
      <c r="C56" s="43" t="s">
        <v>42</v>
      </c>
      <c r="D56" s="43">
        <v>42</v>
      </c>
      <c r="E56" s="44">
        <v>350</v>
      </c>
      <c r="F56" s="44">
        <f>D56*E56</f>
        <v>14700</v>
      </c>
      <c r="G56" s="42" t="s">
        <v>43</v>
      </c>
    </row>
    <row r="57" spans="1:7" ht="19.5" hidden="1" thickBot="1">
      <c r="A57" s="45"/>
      <c r="B57" s="43"/>
      <c r="C57" s="43"/>
      <c r="D57" s="43"/>
      <c r="E57" s="43"/>
      <c r="F57" s="46" t="e">
        <f>F51+#REF!</f>
        <v>#REF!</v>
      </c>
      <c r="G57" s="47"/>
    </row>
    <row r="58" spans="1:7">
      <c r="A58" s="48"/>
      <c r="B58" s="48"/>
      <c r="C58" s="48" t="s">
        <v>44</v>
      </c>
      <c r="D58" s="48">
        <v>1</v>
      </c>
      <c r="E58" s="48">
        <v>2093.2199999999998</v>
      </c>
      <c r="F58" s="49">
        <f t="shared" ref="F58:F88" si="2">D58*E58</f>
        <v>2093.2199999999998</v>
      </c>
      <c r="G58" s="62" t="s">
        <v>45</v>
      </c>
    </row>
    <row r="59" spans="1:7">
      <c r="A59" s="50"/>
      <c r="B59" s="50"/>
      <c r="C59" s="50" t="s">
        <v>46</v>
      </c>
      <c r="D59" s="50">
        <v>1</v>
      </c>
      <c r="E59" s="50">
        <v>2758.47</v>
      </c>
      <c r="F59" s="51">
        <f t="shared" si="2"/>
        <v>2758.47</v>
      </c>
      <c r="G59" s="63"/>
    </row>
    <row r="60" spans="1:7">
      <c r="A60" s="50"/>
      <c r="B60" s="50"/>
      <c r="C60" s="50" t="s">
        <v>47</v>
      </c>
      <c r="D60" s="50">
        <v>1</v>
      </c>
      <c r="E60" s="50">
        <v>2750</v>
      </c>
      <c r="F60" s="51">
        <f t="shared" si="2"/>
        <v>2750</v>
      </c>
      <c r="G60" s="64" t="s">
        <v>48</v>
      </c>
    </row>
    <row r="61" spans="1:7">
      <c r="A61" s="50"/>
      <c r="B61" s="50"/>
      <c r="C61" s="50" t="s">
        <v>49</v>
      </c>
      <c r="D61" s="50">
        <v>1</v>
      </c>
      <c r="E61" s="50">
        <v>1690</v>
      </c>
      <c r="F61" s="51">
        <f t="shared" si="2"/>
        <v>1690</v>
      </c>
      <c r="G61" s="63"/>
    </row>
    <row r="62" spans="1:7" ht="30">
      <c r="A62" s="50"/>
      <c r="B62" s="50"/>
      <c r="C62" s="52" t="s">
        <v>50</v>
      </c>
      <c r="D62" s="50"/>
      <c r="E62" s="50"/>
      <c r="F62" s="51">
        <v>47718.31</v>
      </c>
      <c r="G62" s="64" t="s">
        <v>51</v>
      </c>
    </row>
    <row r="63" spans="1:7">
      <c r="A63" s="50"/>
      <c r="B63" s="50"/>
      <c r="C63" s="52" t="s">
        <v>52</v>
      </c>
      <c r="D63" s="50"/>
      <c r="E63" s="50"/>
      <c r="F63" s="51"/>
      <c r="G63" s="63"/>
    </row>
    <row r="64" spans="1:7">
      <c r="A64" s="50"/>
      <c r="B64" s="50"/>
      <c r="C64" s="52" t="s">
        <v>53</v>
      </c>
      <c r="D64" s="50"/>
      <c r="E64" s="50"/>
      <c r="F64" s="51"/>
      <c r="G64" s="63"/>
    </row>
    <row r="65" spans="1:7">
      <c r="A65" s="50"/>
      <c r="B65" s="50"/>
      <c r="C65" s="52" t="s">
        <v>54</v>
      </c>
      <c r="D65" s="50"/>
      <c r="E65" s="50"/>
      <c r="F65" s="51"/>
      <c r="G65" s="63"/>
    </row>
    <row r="66" spans="1:7">
      <c r="A66" s="50"/>
      <c r="B66" s="50"/>
      <c r="C66" s="50" t="s">
        <v>55</v>
      </c>
      <c r="D66" s="50"/>
      <c r="E66" s="50"/>
      <c r="F66" s="51"/>
      <c r="G66" s="63"/>
    </row>
    <row r="67" spans="1:7">
      <c r="A67" s="50"/>
      <c r="B67" s="50"/>
      <c r="C67" s="52" t="s">
        <v>56</v>
      </c>
      <c r="D67" s="50"/>
      <c r="E67" s="50"/>
      <c r="F67" s="51"/>
      <c r="G67" s="63"/>
    </row>
    <row r="68" spans="1:7">
      <c r="A68" s="50"/>
      <c r="B68" s="50"/>
      <c r="C68" s="52" t="s">
        <v>57</v>
      </c>
      <c r="D68" s="50"/>
      <c r="E68" s="50"/>
      <c r="F68" s="51"/>
      <c r="G68" s="63"/>
    </row>
    <row r="69" spans="1:7">
      <c r="A69" s="50"/>
      <c r="B69" s="50"/>
      <c r="C69" s="52" t="s">
        <v>58</v>
      </c>
      <c r="D69" s="50"/>
      <c r="E69" s="50"/>
      <c r="F69" s="51"/>
      <c r="G69" s="63"/>
    </row>
    <row r="70" spans="1:7">
      <c r="A70" s="50"/>
      <c r="B70" s="50"/>
      <c r="C70" s="52" t="s">
        <v>59</v>
      </c>
      <c r="D70" s="50"/>
      <c r="E70" s="50"/>
      <c r="F70" s="51"/>
      <c r="G70" s="63"/>
    </row>
    <row r="71" spans="1:7">
      <c r="A71" s="50"/>
      <c r="B71" s="50"/>
      <c r="C71" s="52" t="s">
        <v>60</v>
      </c>
      <c r="D71" s="50"/>
      <c r="E71" s="50"/>
      <c r="F71" s="51"/>
      <c r="G71" s="63"/>
    </row>
    <row r="72" spans="1:7">
      <c r="A72" s="50"/>
      <c r="B72" s="50"/>
      <c r="C72" s="52" t="s">
        <v>61</v>
      </c>
      <c r="D72" s="50"/>
      <c r="E72" s="50"/>
      <c r="F72" s="51"/>
      <c r="G72" s="63"/>
    </row>
    <row r="73" spans="1:7">
      <c r="A73" s="50"/>
      <c r="B73" s="50"/>
      <c r="C73" s="52" t="s">
        <v>62</v>
      </c>
      <c r="D73" s="50"/>
      <c r="E73" s="50"/>
      <c r="F73" s="51"/>
      <c r="G73" s="63"/>
    </row>
    <row r="74" spans="1:7">
      <c r="A74" s="50"/>
      <c r="B74" s="50"/>
      <c r="C74" s="52" t="s">
        <v>63</v>
      </c>
      <c r="D74" s="50"/>
      <c r="E74" s="50"/>
      <c r="F74" s="51"/>
      <c r="G74" s="63"/>
    </row>
    <row r="75" spans="1:7">
      <c r="A75" s="50"/>
      <c r="B75" s="50"/>
      <c r="C75" s="52" t="s">
        <v>64</v>
      </c>
      <c r="D75" s="50"/>
      <c r="E75" s="50"/>
      <c r="F75" s="51"/>
      <c r="G75" s="63"/>
    </row>
    <row r="76" spans="1:7">
      <c r="A76" s="50"/>
      <c r="B76" s="50"/>
      <c r="C76" s="52" t="s">
        <v>65</v>
      </c>
      <c r="D76" s="50"/>
      <c r="E76" s="50"/>
      <c r="F76" s="51"/>
      <c r="G76" s="63"/>
    </row>
    <row r="77" spans="1:7">
      <c r="A77" s="50"/>
      <c r="B77" s="50"/>
      <c r="C77" s="52" t="s">
        <v>66</v>
      </c>
      <c r="D77" s="50"/>
      <c r="E77" s="50"/>
      <c r="F77" s="51"/>
      <c r="G77" s="63"/>
    </row>
    <row r="78" spans="1:7">
      <c r="A78" s="50"/>
      <c r="B78" s="50"/>
      <c r="C78" s="52" t="s">
        <v>67</v>
      </c>
      <c r="D78" s="50"/>
      <c r="E78" s="50"/>
      <c r="F78" s="51"/>
      <c r="G78" s="63"/>
    </row>
    <row r="79" spans="1:7">
      <c r="A79" s="50"/>
      <c r="B79" s="50"/>
      <c r="C79" s="52" t="s">
        <v>68</v>
      </c>
      <c r="D79" s="50"/>
      <c r="E79" s="50"/>
      <c r="F79" s="51"/>
      <c r="G79" s="63"/>
    </row>
    <row r="80" spans="1:7">
      <c r="A80" s="50"/>
      <c r="B80" s="50"/>
      <c r="C80" s="52" t="s">
        <v>69</v>
      </c>
      <c r="D80" s="50"/>
      <c r="E80" s="50"/>
      <c r="F80" s="51"/>
      <c r="G80" s="63"/>
    </row>
    <row r="81" spans="1:7" ht="17.25" customHeight="1">
      <c r="A81" s="50"/>
      <c r="B81" s="50"/>
      <c r="C81" s="52" t="s">
        <v>70</v>
      </c>
      <c r="D81" s="50"/>
      <c r="E81" s="50"/>
      <c r="F81" s="51"/>
      <c r="G81" s="63"/>
    </row>
    <row r="82" spans="1:7">
      <c r="A82" s="50"/>
      <c r="B82" s="50"/>
      <c r="C82" s="52" t="s">
        <v>71</v>
      </c>
      <c r="D82" s="50"/>
      <c r="E82" s="50"/>
      <c r="F82" s="51"/>
      <c r="G82" s="63"/>
    </row>
    <row r="83" spans="1:7">
      <c r="A83" s="50"/>
      <c r="B83" s="50"/>
      <c r="C83" s="52" t="s">
        <v>72</v>
      </c>
      <c r="D83" s="50"/>
      <c r="E83" s="50"/>
      <c r="F83" s="51"/>
      <c r="G83" s="63"/>
    </row>
    <row r="84" spans="1:7">
      <c r="A84" s="50"/>
      <c r="B84" s="50"/>
      <c r="C84" s="52" t="s">
        <v>73</v>
      </c>
      <c r="D84" s="50"/>
      <c r="E84" s="50"/>
      <c r="F84" s="51"/>
      <c r="G84" s="63"/>
    </row>
    <row r="85" spans="1:7">
      <c r="A85" s="50"/>
      <c r="B85" s="50"/>
      <c r="C85" s="52" t="s">
        <v>74</v>
      </c>
      <c r="D85" s="50"/>
      <c r="E85" s="50"/>
      <c r="F85" s="51"/>
      <c r="G85" s="63"/>
    </row>
    <row r="86" spans="1:7">
      <c r="A86" s="50"/>
      <c r="B86" s="50"/>
      <c r="C86" s="52" t="s">
        <v>75</v>
      </c>
      <c r="D86" s="50"/>
      <c r="E86" s="50"/>
      <c r="F86" s="51"/>
      <c r="G86" s="65"/>
    </row>
    <row r="87" spans="1:7" hidden="1">
      <c r="A87" s="50"/>
      <c r="B87" s="50"/>
      <c r="C87" s="52"/>
      <c r="D87" s="50"/>
      <c r="E87" s="50"/>
      <c r="F87" s="51"/>
      <c r="G87" s="53"/>
    </row>
    <row r="88" spans="1:7" hidden="1">
      <c r="A88" s="50"/>
      <c r="B88" s="50"/>
      <c r="C88" s="50"/>
      <c r="D88" s="50"/>
      <c r="E88" s="50"/>
      <c r="F88" s="51">
        <f t="shared" si="2"/>
        <v>0</v>
      </c>
      <c r="G88" s="53"/>
    </row>
    <row r="89" spans="1:7" ht="15.75" hidden="1" customHeight="1">
      <c r="A89" s="50"/>
      <c r="B89" s="50"/>
      <c r="C89" s="50"/>
      <c r="D89" s="50"/>
      <c r="E89" s="50"/>
      <c r="F89" s="54">
        <f>SUM(F58:F86)</f>
        <v>57010</v>
      </c>
      <c r="G89" s="55"/>
    </row>
    <row r="90" spans="1:7">
      <c r="A90" s="11" t="s">
        <v>76</v>
      </c>
      <c r="B90" s="10">
        <v>90000</v>
      </c>
      <c r="C90" s="56"/>
      <c r="D90" s="56"/>
      <c r="E90" s="57"/>
      <c r="F90" s="57">
        <f>SUM(F91:F134)</f>
        <v>89281.38</v>
      </c>
      <c r="G90" s="66" t="s">
        <v>77</v>
      </c>
    </row>
    <row r="91" spans="1:7">
      <c r="A91" s="11"/>
      <c r="B91" s="11"/>
      <c r="C91" s="11" t="s">
        <v>78</v>
      </c>
      <c r="D91" s="11">
        <v>15</v>
      </c>
      <c r="E91" s="11">
        <v>27.52</v>
      </c>
      <c r="F91" s="11">
        <f>D91*E91</f>
        <v>412.8</v>
      </c>
      <c r="G91" s="67"/>
    </row>
    <row r="92" spans="1:7">
      <c r="A92" s="11"/>
      <c r="B92" s="11"/>
      <c r="C92" s="11" t="s">
        <v>79</v>
      </c>
      <c r="D92" s="11">
        <v>15</v>
      </c>
      <c r="E92" s="11">
        <v>153.38</v>
      </c>
      <c r="F92" s="11">
        <f t="shared" ref="F92:F134" si="3">D92*E92</f>
        <v>2300.6999999999998</v>
      </c>
      <c r="G92" s="67"/>
    </row>
    <row r="93" spans="1:7">
      <c r="A93" s="11"/>
      <c r="B93" s="10"/>
      <c r="C93" s="11" t="s">
        <v>80</v>
      </c>
      <c r="D93" s="56">
        <v>15</v>
      </c>
      <c r="E93" s="57">
        <v>204.4</v>
      </c>
      <c r="F93" s="11">
        <f t="shared" si="3"/>
        <v>3066</v>
      </c>
      <c r="G93" s="67"/>
    </row>
    <row r="94" spans="1:7">
      <c r="A94" s="11"/>
      <c r="B94" s="11"/>
      <c r="C94" s="11" t="s">
        <v>81</v>
      </c>
      <c r="D94" s="11">
        <v>1</v>
      </c>
      <c r="E94" s="11">
        <v>55.3</v>
      </c>
      <c r="F94" s="11">
        <v>55.3</v>
      </c>
      <c r="G94" s="67"/>
    </row>
    <row r="95" spans="1:7">
      <c r="A95" s="11"/>
      <c r="B95" s="11"/>
      <c r="C95" s="11" t="s">
        <v>82</v>
      </c>
      <c r="D95" s="11">
        <v>1</v>
      </c>
      <c r="E95" s="11">
        <v>26.85</v>
      </c>
      <c r="F95" s="11">
        <v>26.85</v>
      </c>
      <c r="G95" s="67"/>
    </row>
    <row r="96" spans="1:7">
      <c r="A96" s="11"/>
      <c r="B96" s="11"/>
      <c r="C96" s="57" t="s">
        <v>83</v>
      </c>
      <c r="D96" s="11">
        <v>1</v>
      </c>
      <c r="E96" s="11">
        <v>29.46</v>
      </c>
      <c r="F96" s="11">
        <v>29.46</v>
      </c>
      <c r="G96" s="67"/>
    </row>
    <row r="97" spans="1:7">
      <c r="A97" s="11"/>
      <c r="B97" s="11"/>
      <c r="C97" s="57" t="s">
        <v>84</v>
      </c>
      <c r="D97" s="11">
        <v>1</v>
      </c>
      <c r="E97" s="57">
        <v>16.760000000000002</v>
      </c>
      <c r="F97" s="11">
        <v>16.760000000000002</v>
      </c>
      <c r="G97" s="67"/>
    </row>
    <row r="98" spans="1:7">
      <c r="A98" s="11"/>
      <c r="B98" s="11"/>
      <c r="C98" s="57" t="s">
        <v>85</v>
      </c>
      <c r="D98" s="11">
        <v>1</v>
      </c>
      <c r="E98" s="57">
        <v>72.66</v>
      </c>
      <c r="F98" s="11">
        <v>72.66</v>
      </c>
      <c r="G98" s="67"/>
    </row>
    <row r="99" spans="1:7">
      <c r="A99" s="11"/>
      <c r="B99" s="11"/>
      <c r="C99" s="57" t="s">
        <v>86</v>
      </c>
      <c r="D99" s="11">
        <v>1</v>
      </c>
      <c r="E99" s="57">
        <v>28.65</v>
      </c>
      <c r="F99" s="11">
        <v>28.65</v>
      </c>
      <c r="G99" s="67"/>
    </row>
    <row r="100" spans="1:7">
      <c r="A100" s="11"/>
      <c r="B100" s="10"/>
      <c r="C100" s="57" t="s">
        <v>87</v>
      </c>
      <c r="D100" s="56">
        <v>1</v>
      </c>
      <c r="E100" s="57">
        <v>84.95</v>
      </c>
      <c r="F100" s="11">
        <v>84.95</v>
      </c>
      <c r="G100" s="67"/>
    </row>
    <row r="101" spans="1:7">
      <c r="A101" s="11"/>
      <c r="B101" s="11"/>
      <c r="C101" s="57" t="s">
        <v>88</v>
      </c>
      <c r="D101" s="11">
        <v>1</v>
      </c>
      <c r="E101" s="57">
        <v>162.18</v>
      </c>
      <c r="F101" s="11">
        <v>162.18</v>
      </c>
      <c r="G101" s="67"/>
    </row>
    <row r="102" spans="1:7">
      <c r="A102" s="11"/>
      <c r="B102" s="11"/>
      <c r="C102" s="57" t="s">
        <v>89</v>
      </c>
      <c r="D102" s="11">
        <v>1</v>
      </c>
      <c r="E102" s="11">
        <v>95.63</v>
      </c>
      <c r="F102" s="11">
        <v>95.63</v>
      </c>
      <c r="G102" s="67"/>
    </row>
    <row r="103" spans="1:7">
      <c r="A103" s="11"/>
      <c r="B103" s="11"/>
      <c r="C103" s="57" t="s">
        <v>90</v>
      </c>
      <c r="D103" s="11">
        <v>1</v>
      </c>
      <c r="E103" s="11">
        <v>163.71</v>
      </c>
      <c r="F103" s="11">
        <f t="shared" si="3"/>
        <v>163.71</v>
      </c>
      <c r="G103" s="67"/>
    </row>
    <row r="104" spans="1:7">
      <c r="A104" s="11"/>
      <c r="B104" s="11"/>
      <c r="C104" s="57" t="s">
        <v>91</v>
      </c>
      <c r="D104" s="11">
        <v>1</v>
      </c>
      <c r="E104" s="11">
        <v>19.38</v>
      </c>
      <c r="F104" s="11">
        <v>19.38</v>
      </c>
      <c r="G104" s="67"/>
    </row>
    <row r="105" spans="1:7">
      <c r="A105" s="11"/>
      <c r="B105" s="11"/>
      <c r="C105" s="57" t="s">
        <v>92</v>
      </c>
      <c r="D105" s="11">
        <v>1</v>
      </c>
      <c r="E105" s="11">
        <v>15.77</v>
      </c>
      <c r="F105" s="11">
        <v>15.77</v>
      </c>
      <c r="G105" s="67"/>
    </row>
    <row r="106" spans="1:7">
      <c r="A106" s="11"/>
      <c r="B106" s="11"/>
      <c r="C106" s="57" t="s">
        <v>93</v>
      </c>
      <c r="D106" s="11">
        <v>1</v>
      </c>
      <c r="E106" s="11">
        <v>205.73</v>
      </c>
      <c r="F106" s="11">
        <f t="shared" si="3"/>
        <v>205.73</v>
      </c>
      <c r="G106" s="67"/>
    </row>
    <row r="107" spans="1:7">
      <c r="A107" s="11"/>
      <c r="B107" s="11"/>
      <c r="C107" s="57" t="s">
        <v>94</v>
      </c>
      <c r="D107" s="11">
        <v>1</v>
      </c>
      <c r="E107" s="11">
        <v>54.81</v>
      </c>
      <c r="F107" s="11">
        <v>54.81</v>
      </c>
      <c r="G107" s="67"/>
    </row>
    <row r="108" spans="1:7">
      <c r="A108" s="11"/>
      <c r="B108" s="10"/>
      <c r="C108" s="57" t="s">
        <v>95</v>
      </c>
      <c r="D108" s="56">
        <v>1</v>
      </c>
      <c r="E108" s="57">
        <v>24.56</v>
      </c>
      <c r="F108" s="11">
        <v>24.56</v>
      </c>
      <c r="G108" s="67"/>
    </row>
    <row r="109" spans="1:7">
      <c r="A109" s="11"/>
      <c r="B109" s="11"/>
      <c r="C109" s="57" t="s">
        <v>96</v>
      </c>
      <c r="D109" s="11">
        <v>1</v>
      </c>
      <c r="E109" s="11">
        <v>33.26</v>
      </c>
      <c r="F109" s="11">
        <v>33.26</v>
      </c>
      <c r="G109" s="67"/>
    </row>
    <row r="110" spans="1:7">
      <c r="A110" s="11"/>
      <c r="B110" s="11"/>
      <c r="C110" s="57" t="s">
        <v>97</v>
      </c>
      <c r="D110" s="11">
        <v>1</v>
      </c>
      <c r="E110" s="11">
        <v>26.92</v>
      </c>
      <c r="F110" s="11">
        <v>26.92</v>
      </c>
      <c r="G110" s="67"/>
    </row>
    <row r="111" spans="1:7">
      <c r="A111" s="11"/>
      <c r="B111" s="11"/>
      <c r="C111" s="57" t="s">
        <v>98</v>
      </c>
      <c r="D111" s="11">
        <v>1</v>
      </c>
      <c r="E111" s="11">
        <v>55.54</v>
      </c>
      <c r="F111" s="11">
        <v>55.54</v>
      </c>
      <c r="G111" s="67"/>
    </row>
    <row r="112" spans="1:7">
      <c r="A112" s="11"/>
      <c r="B112" s="11"/>
      <c r="C112" s="57" t="s">
        <v>99</v>
      </c>
      <c r="D112" s="11">
        <v>1</v>
      </c>
      <c r="E112" s="57">
        <v>858.66</v>
      </c>
      <c r="F112" s="11">
        <f t="shared" si="3"/>
        <v>858.66</v>
      </c>
      <c r="G112" s="67"/>
    </row>
    <row r="113" spans="1:7">
      <c r="A113" s="11"/>
      <c r="B113" s="11"/>
      <c r="C113" s="57" t="s">
        <v>100</v>
      </c>
      <c r="D113" s="11">
        <v>1</v>
      </c>
      <c r="E113" s="57">
        <v>619.25</v>
      </c>
      <c r="F113" s="11">
        <f t="shared" si="3"/>
        <v>619.25</v>
      </c>
      <c r="G113" s="67"/>
    </row>
    <row r="114" spans="1:7">
      <c r="A114" s="11"/>
      <c r="B114" s="11"/>
      <c r="C114" s="57" t="s">
        <v>101</v>
      </c>
      <c r="D114" s="11">
        <v>1</v>
      </c>
      <c r="E114" s="57">
        <v>93.14</v>
      </c>
      <c r="F114" s="11">
        <v>93.14</v>
      </c>
      <c r="G114" s="67"/>
    </row>
    <row r="115" spans="1:7">
      <c r="A115" s="11"/>
      <c r="B115" s="10"/>
      <c r="C115" s="57" t="s">
        <v>102</v>
      </c>
      <c r="D115" s="56">
        <v>1</v>
      </c>
      <c r="E115" s="57">
        <v>3284</v>
      </c>
      <c r="F115" s="11">
        <v>3284</v>
      </c>
      <c r="G115" s="67"/>
    </row>
    <row r="116" spans="1:7">
      <c r="A116" s="11"/>
      <c r="B116" s="11"/>
      <c r="C116" s="57" t="s">
        <v>103</v>
      </c>
      <c r="D116" s="11">
        <v>1</v>
      </c>
      <c r="E116" s="57">
        <v>55.43</v>
      </c>
      <c r="F116" s="11">
        <v>55.43</v>
      </c>
      <c r="G116" s="67"/>
    </row>
    <row r="117" spans="1:7">
      <c r="A117" s="11"/>
      <c r="B117" s="11"/>
      <c r="C117" s="57" t="s">
        <v>104</v>
      </c>
      <c r="D117" s="11">
        <v>1</v>
      </c>
      <c r="E117" s="11">
        <v>599.82000000000005</v>
      </c>
      <c r="F117" s="11">
        <v>599.82000000000005</v>
      </c>
      <c r="G117" s="67"/>
    </row>
    <row r="118" spans="1:7">
      <c r="A118" s="11"/>
      <c r="B118" s="11"/>
      <c r="C118" s="57" t="s">
        <v>105</v>
      </c>
      <c r="D118" s="11">
        <v>1</v>
      </c>
      <c r="E118" s="11">
        <v>29.35</v>
      </c>
      <c r="F118" s="11">
        <v>29.35</v>
      </c>
      <c r="G118" s="67"/>
    </row>
    <row r="119" spans="1:7">
      <c r="A119" s="11"/>
      <c r="B119" s="11"/>
      <c r="C119" s="57" t="s">
        <v>106</v>
      </c>
      <c r="D119" s="11">
        <v>1</v>
      </c>
      <c r="E119" s="11">
        <v>67.44</v>
      </c>
      <c r="F119" s="11">
        <v>67.44</v>
      </c>
      <c r="G119" s="67"/>
    </row>
    <row r="120" spans="1:7">
      <c r="A120" s="11"/>
      <c r="B120" s="11"/>
      <c r="C120" s="57" t="s">
        <v>107</v>
      </c>
      <c r="D120" s="11">
        <v>1</v>
      </c>
      <c r="E120" s="11">
        <v>44.38</v>
      </c>
      <c r="F120" s="11">
        <v>44.38</v>
      </c>
      <c r="G120" s="67"/>
    </row>
    <row r="121" spans="1:7">
      <c r="A121" s="11"/>
      <c r="B121" s="11"/>
      <c r="C121" s="57" t="s">
        <v>108</v>
      </c>
      <c r="D121" s="11">
        <v>1</v>
      </c>
      <c r="E121" s="11">
        <v>33.65</v>
      </c>
      <c r="F121" s="11">
        <v>33.65</v>
      </c>
      <c r="G121" s="67"/>
    </row>
    <row r="122" spans="1:7">
      <c r="A122" s="11"/>
      <c r="B122" s="11"/>
      <c r="C122" s="57" t="s">
        <v>109</v>
      </c>
      <c r="D122" s="11">
        <v>1</v>
      </c>
      <c r="E122" s="11">
        <v>29.64</v>
      </c>
      <c r="F122" s="11">
        <v>29.64</v>
      </c>
      <c r="G122" s="67"/>
    </row>
    <row r="123" spans="1:7">
      <c r="A123" s="11"/>
      <c r="B123" s="11"/>
      <c r="C123" s="57" t="s">
        <v>110</v>
      </c>
      <c r="D123" s="11">
        <v>1</v>
      </c>
      <c r="E123" s="11">
        <v>440.07</v>
      </c>
      <c r="F123" s="11">
        <v>440.07</v>
      </c>
      <c r="G123" s="67"/>
    </row>
    <row r="124" spans="1:7">
      <c r="A124" s="11"/>
      <c r="B124" s="11"/>
      <c r="C124" s="57" t="s">
        <v>111</v>
      </c>
      <c r="D124" s="11">
        <v>1</v>
      </c>
      <c r="E124" s="11">
        <v>2226.8200000000002</v>
      </c>
      <c r="F124" s="11">
        <v>2226.8200000000002</v>
      </c>
      <c r="G124" s="67"/>
    </row>
    <row r="125" spans="1:7">
      <c r="A125" s="11"/>
      <c r="B125" s="11"/>
      <c r="C125" s="11" t="s">
        <v>112</v>
      </c>
      <c r="D125" s="11">
        <v>1</v>
      </c>
      <c r="E125" s="11">
        <v>153.13999999999999</v>
      </c>
      <c r="F125" s="11">
        <v>153.13999999999999</v>
      </c>
      <c r="G125" s="67"/>
    </row>
    <row r="126" spans="1:7">
      <c r="A126" s="11"/>
      <c r="B126" s="11"/>
      <c r="C126" s="11" t="s">
        <v>113</v>
      </c>
      <c r="D126" s="11">
        <v>1</v>
      </c>
      <c r="E126" s="11">
        <v>38.89</v>
      </c>
      <c r="F126" s="11">
        <v>38.89</v>
      </c>
      <c r="G126" s="67"/>
    </row>
    <row r="127" spans="1:7">
      <c r="A127" s="11"/>
      <c r="B127" s="11"/>
      <c r="C127" s="11" t="s">
        <v>114</v>
      </c>
      <c r="D127" s="11">
        <v>1</v>
      </c>
      <c r="E127" s="11">
        <v>60.58</v>
      </c>
      <c r="F127" s="11">
        <v>60.58</v>
      </c>
      <c r="G127" s="67"/>
    </row>
    <row r="128" spans="1:7">
      <c r="A128" s="11"/>
      <c r="B128" s="11"/>
      <c r="C128" s="11" t="s">
        <v>115</v>
      </c>
      <c r="D128" s="11">
        <v>1</v>
      </c>
      <c r="E128" s="11">
        <v>102.38</v>
      </c>
      <c r="F128" s="11">
        <v>102.38</v>
      </c>
      <c r="G128" s="67"/>
    </row>
    <row r="129" spans="1:7">
      <c r="A129" s="11"/>
      <c r="B129" s="11"/>
      <c r="C129" s="11" t="s">
        <v>116</v>
      </c>
      <c r="D129" s="11">
        <v>1</v>
      </c>
      <c r="E129" s="11">
        <v>18.190000000000001</v>
      </c>
      <c r="F129" s="11">
        <v>18.190000000000001</v>
      </c>
      <c r="G129" s="67"/>
    </row>
    <row r="130" spans="1:7">
      <c r="A130" s="11"/>
      <c r="B130" s="11"/>
      <c r="C130" s="11" t="s">
        <v>117</v>
      </c>
      <c r="D130" s="11">
        <v>1</v>
      </c>
      <c r="E130" s="11">
        <v>76.27</v>
      </c>
      <c r="F130" s="11">
        <v>76.27</v>
      </c>
      <c r="G130" s="67"/>
    </row>
    <row r="131" spans="1:7">
      <c r="A131" s="11"/>
      <c r="B131" s="11"/>
      <c r="C131" s="11" t="s">
        <v>118</v>
      </c>
      <c r="D131" s="11">
        <v>1</v>
      </c>
      <c r="E131" s="11">
        <v>27.51</v>
      </c>
      <c r="F131" s="11">
        <v>27.51</v>
      </c>
      <c r="G131" s="67"/>
    </row>
    <row r="132" spans="1:7">
      <c r="A132" s="11"/>
      <c r="B132" s="11"/>
      <c r="C132" s="11" t="s">
        <v>119</v>
      </c>
      <c r="D132" s="11">
        <v>1</v>
      </c>
      <c r="E132" s="11">
        <v>71.150000000000006</v>
      </c>
      <c r="F132" s="11">
        <v>71.150000000000006</v>
      </c>
      <c r="G132" s="67"/>
    </row>
    <row r="133" spans="1:7">
      <c r="A133" s="11"/>
      <c r="B133" s="11"/>
      <c r="C133" s="11" t="s">
        <v>120</v>
      </c>
      <c r="D133" s="11">
        <v>1</v>
      </c>
      <c r="E133" s="11">
        <v>50750</v>
      </c>
      <c r="F133" s="11">
        <f t="shared" si="3"/>
        <v>50750</v>
      </c>
      <c r="G133" s="67"/>
    </row>
    <row r="134" spans="1:7">
      <c r="A134" s="11"/>
      <c r="B134" s="11"/>
      <c r="C134" s="11" t="s">
        <v>121</v>
      </c>
      <c r="D134" s="11">
        <v>1</v>
      </c>
      <c r="E134" s="11">
        <v>22650</v>
      </c>
      <c r="F134" s="11">
        <f t="shared" si="3"/>
        <v>22650</v>
      </c>
      <c r="G134" s="67"/>
    </row>
    <row r="135" spans="1:7">
      <c r="A135" s="58" t="s">
        <v>122</v>
      </c>
      <c r="B135" s="59">
        <v>50000</v>
      </c>
      <c r="C135" s="59"/>
      <c r="D135" s="60"/>
      <c r="E135" s="60"/>
      <c r="F135" s="61">
        <f>F136+F137+F138+F139+F140+F141+F142+F143+F144+F145+F146</f>
        <v>50000</v>
      </c>
      <c r="G135" s="68"/>
    </row>
    <row r="136" spans="1:7">
      <c r="A136" s="58"/>
      <c r="B136" s="58"/>
      <c r="C136" s="58" t="s">
        <v>123</v>
      </c>
      <c r="D136" s="58">
        <v>10</v>
      </c>
      <c r="E136" s="58">
        <v>110</v>
      </c>
      <c r="F136" s="58">
        <f>D136*E136</f>
        <v>1100</v>
      </c>
      <c r="G136" s="69"/>
    </row>
    <row r="137" spans="1:7">
      <c r="A137" s="58"/>
      <c r="B137" s="58"/>
      <c r="C137" s="58" t="s">
        <v>124</v>
      </c>
      <c r="D137" s="58">
        <v>10</v>
      </c>
      <c r="E137" s="58">
        <v>300</v>
      </c>
      <c r="F137" s="58">
        <f t="shared" ref="F137:F146" si="4">D137*E137</f>
        <v>3000</v>
      </c>
      <c r="G137" s="69"/>
    </row>
    <row r="138" spans="1:7">
      <c r="A138" s="58"/>
      <c r="B138" s="58"/>
      <c r="C138" s="58" t="s">
        <v>125</v>
      </c>
      <c r="D138" s="58">
        <v>30</v>
      </c>
      <c r="E138" s="58">
        <v>200</v>
      </c>
      <c r="F138" s="58">
        <f t="shared" si="4"/>
        <v>6000</v>
      </c>
      <c r="G138" s="69"/>
    </row>
    <row r="139" spans="1:7">
      <c r="A139" s="58"/>
      <c r="B139" s="58"/>
      <c r="C139" s="58" t="s">
        <v>126</v>
      </c>
      <c r="D139" s="58">
        <v>10</v>
      </c>
      <c r="E139" s="58">
        <v>200</v>
      </c>
      <c r="F139" s="58">
        <f t="shared" si="4"/>
        <v>2000</v>
      </c>
      <c r="G139" s="69"/>
    </row>
    <row r="140" spans="1:7">
      <c r="A140" s="58"/>
      <c r="B140" s="58"/>
      <c r="C140" s="58" t="s">
        <v>127</v>
      </c>
      <c r="D140" s="58">
        <v>3</v>
      </c>
      <c r="E140" s="58">
        <v>500</v>
      </c>
      <c r="F140" s="58">
        <f t="shared" si="4"/>
        <v>1500</v>
      </c>
      <c r="G140" s="69"/>
    </row>
    <row r="141" spans="1:7">
      <c r="A141" s="58"/>
      <c r="B141" s="58"/>
      <c r="C141" s="58" t="s">
        <v>128</v>
      </c>
      <c r="D141" s="58">
        <v>3</v>
      </c>
      <c r="E141" s="58">
        <v>800</v>
      </c>
      <c r="F141" s="58">
        <f t="shared" si="4"/>
        <v>2400</v>
      </c>
      <c r="G141" s="70"/>
    </row>
    <row r="142" spans="1:7">
      <c r="A142" s="58"/>
      <c r="B142" s="58"/>
      <c r="C142" s="58" t="s">
        <v>129</v>
      </c>
      <c r="D142" s="58">
        <v>1</v>
      </c>
      <c r="E142" s="58">
        <v>3000</v>
      </c>
      <c r="F142" s="58">
        <f t="shared" si="4"/>
        <v>3000</v>
      </c>
      <c r="G142" s="58"/>
    </row>
    <row r="143" spans="1:7">
      <c r="A143" s="58"/>
      <c r="B143" s="58"/>
      <c r="C143" s="58" t="s">
        <v>130</v>
      </c>
      <c r="D143" s="58">
        <v>1</v>
      </c>
      <c r="E143" s="58">
        <v>5000</v>
      </c>
      <c r="F143" s="58">
        <f t="shared" si="4"/>
        <v>5000</v>
      </c>
      <c r="G143" s="58"/>
    </row>
    <row r="144" spans="1:7">
      <c r="A144" s="58"/>
      <c r="B144" s="58"/>
      <c r="C144" s="58" t="s">
        <v>131</v>
      </c>
      <c r="D144" s="58">
        <v>3</v>
      </c>
      <c r="E144" s="58">
        <v>2000</v>
      </c>
      <c r="F144" s="58">
        <f t="shared" si="4"/>
        <v>6000</v>
      </c>
      <c r="G144" s="58"/>
    </row>
    <row r="145" spans="1:7">
      <c r="A145" s="58"/>
      <c r="B145" s="58"/>
      <c r="C145" s="58" t="s">
        <v>132</v>
      </c>
      <c r="D145" s="58">
        <v>2</v>
      </c>
      <c r="E145" s="58">
        <v>5000</v>
      </c>
      <c r="F145" s="58">
        <f t="shared" si="4"/>
        <v>10000</v>
      </c>
      <c r="G145" s="58"/>
    </row>
    <row r="146" spans="1:7">
      <c r="A146" s="58"/>
      <c r="B146" s="58"/>
      <c r="C146" s="58" t="s">
        <v>133</v>
      </c>
      <c r="D146" s="58">
        <v>1</v>
      </c>
      <c r="E146" s="58">
        <v>10000</v>
      </c>
      <c r="F146" s="58">
        <f t="shared" si="4"/>
        <v>10000</v>
      </c>
      <c r="G146" s="58"/>
    </row>
  </sheetData>
  <mergeCells count="5">
    <mergeCell ref="G58:G59"/>
    <mergeCell ref="G60:G61"/>
    <mergeCell ref="G62:G86"/>
    <mergeCell ref="G90:G134"/>
    <mergeCell ref="G135:G1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красивая школа</vt:lpstr>
      <vt:lpstr>Общая смета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dcterms:created xsi:type="dcterms:W3CDTF">2013-05-29T05:55:25Z</dcterms:created>
  <dcterms:modified xsi:type="dcterms:W3CDTF">2013-05-29T06:03:33Z</dcterms:modified>
</cp:coreProperties>
</file>